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4385" yWindow="-15" windowWidth="14430" windowHeight="12690" tabRatio="232"/>
  </bookViews>
  <sheets>
    <sheet name="대전7" sheetId="23" r:id="rId1"/>
    <sheet name="대전8" sheetId="28" r:id="rId2"/>
    <sheet name="대전9" sheetId="29" r:id="rId3"/>
  </sheets>
  <calcPr calcId="144525"/>
</workbook>
</file>

<file path=xl/calcChain.xml><?xml version="1.0" encoding="utf-8"?>
<calcChain xmlns="http://schemas.openxmlformats.org/spreadsheetml/2006/main">
  <c r="C22" i="29" l="1"/>
  <c r="D22" i="29" l="1"/>
  <c r="D33" i="29" l="1"/>
  <c r="C33" i="29"/>
  <c r="C27" i="29"/>
  <c r="D27" i="29"/>
  <c r="D17" i="29"/>
  <c r="B9" i="29" l="1"/>
  <c r="B8" i="29"/>
  <c r="C17" i="29"/>
  <c r="B6" i="29" s="1"/>
  <c r="D24" i="28"/>
  <c r="C8" i="28" s="1"/>
  <c r="C24" i="28"/>
  <c r="B8" i="28" s="1"/>
  <c r="C32" i="23"/>
  <c r="B9" i="23" s="1"/>
  <c r="C28" i="23"/>
  <c r="B8" i="23" s="1"/>
  <c r="C22" i="23"/>
  <c r="B7" i="23" s="1"/>
  <c r="C18" i="23"/>
  <c r="C9" i="29"/>
  <c r="C8" i="29"/>
  <c r="C6" i="29"/>
  <c r="D28" i="28"/>
  <c r="C28" i="28"/>
  <c r="D21" i="28"/>
  <c r="C7" i="28" s="1"/>
  <c r="C21" i="28"/>
  <c r="B7" i="28" s="1"/>
  <c r="D17" i="28"/>
  <c r="C6" i="28" s="1"/>
  <c r="C17" i="28"/>
  <c r="B6" i="28" s="1"/>
  <c r="B7" i="29" l="1"/>
  <c r="C7" i="29"/>
  <c r="D29" i="28"/>
  <c r="C29" i="28"/>
  <c r="B10" i="28" s="1"/>
  <c r="C33" i="23"/>
  <c r="B10" i="23" s="1"/>
  <c r="B6" i="23"/>
  <c r="B9" i="28"/>
  <c r="D34" i="29"/>
  <c r="C10" i="29" s="1"/>
  <c r="C9" i="28"/>
  <c r="C10" i="28" s="1"/>
  <c r="D6" i="28" s="1"/>
  <c r="D10" i="29" l="1"/>
  <c r="D9" i="29"/>
  <c r="C34" i="29"/>
  <c r="B10" i="29" s="1"/>
  <c r="D7" i="29"/>
  <c r="D6" i="29"/>
  <c r="D8" i="29"/>
  <c r="D7" i="28"/>
  <c r="D8" i="28"/>
  <c r="D9" i="28"/>
  <c r="D10" i="28"/>
  <c r="D32" i="23" l="1"/>
  <c r="C9" i="23" s="1"/>
  <c r="D28" i="23" l="1"/>
  <c r="C8" i="23" s="1"/>
  <c r="D22" i="23"/>
  <c r="C7" i="23" s="1"/>
  <c r="D18" i="23"/>
  <c r="C6" i="23" s="1"/>
  <c r="C10" i="23" l="1"/>
  <c r="D10" i="23" s="1"/>
  <c r="D33" i="23"/>
  <c r="D7" i="23" l="1"/>
  <c r="D6" i="23"/>
  <c r="D9" i="23"/>
  <c r="D8" i="23"/>
</calcChain>
</file>

<file path=xl/sharedStrings.xml><?xml version="1.0" encoding="utf-8"?>
<sst xmlns="http://schemas.openxmlformats.org/spreadsheetml/2006/main" count="111" uniqueCount="48">
  <si>
    <t>사용일자</t>
  </si>
  <si>
    <t>구분</t>
    <phoneticPr fontId="1" type="noConversion"/>
  </si>
  <si>
    <t>금액</t>
    <phoneticPr fontId="1" type="noConversion"/>
  </si>
  <si>
    <t>내역</t>
    <phoneticPr fontId="1" type="noConversion"/>
  </si>
  <si>
    <t>유관기관 업무협의 및 설명회</t>
    <phoneticPr fontId="1" type="noConversion"/>
  </si>
  <si>
    <t>조달행정 주요현안 회의 및 간담회</t>
    <phoneticPr fontId="1" type="noConversion"/>
  </si>
  <si>
    <t>직원 사기진작 및 격려</t>
    <phoneticPr fontId="1" type="noConversion"/>
  </si>
  <si>
    <t>1. 유형별 집행현황</t>
    <phoneticPr fontId="1" type="noConversion"/>
  </si>
  <si>
    <t>합계</t>
    <phoneticPr fontId="1" type="noConversion"/>
  </si>
  <si>
    <t>건수</t>
    <phoneticPr fontId="1" type="noConversion"/>
  </si>
  <si>
    <t>구 분</t>
    <phoneticPr fontId="1" type="noConversion"/>
  </si>
  <si>
    <t>2. 세부 집행 내역</t>
    <phoneticPr fontId="1" type="noConversion"/>
  </si>
  <si>
    <t>(단위 : 원)</t>
    <phoneticPr fontId="1" type="noConversion"/>
  </si>
  <si>
    <t>소계</t>
    <phoneticPr fontId="1" type="noConversion"/>
  </si>
  <si>
    <t>구성비</t>
    <phoneticPr fontId="1" type="noConversion"/>
  </si>
  <si>
    <t>청장실 운영관련 기타경비</t>
    <phoneticPr fontId="1" type="noConversion"/>
  </si>
  <si>
    <t>청장실 운영관련 기타 경비</t>
    <phoneticPr fontId="1" type="noConversion"/>
  </si>
  <si>
    <t>소계</t>
    <phoneticPr fontId="1" type="noConversion"/>
  </si>
  <si>
    <t>본청 업무협의</t>
  </si>
  <si>
    <t>직원 격려</t>
  </si>
  <si>
    <t>수요기관 업무협의</t>
  </si>
  <si>
    <t>2019년 7월 대전지방조달청장 업무추진비 집행내역</t>
    <phoneticPr fontId="1" type="noConversion"/>
  </si>
  <si>
    <t>2019년 8월 대전지방조달청장 업무추진비 집행내역</t>
    <phoneticPr fontId="1" type="noConversion"/>
  </si>
  <si>
    <t>2019년 9월 대전지방조달청장 업무추진비 집행내역</t>
    <phoneticPr fontId="1" type="noConversion"/>
  </si>
  <si>
    <t>2019-07-04</t>
  </si>
  <si>
    <t>시설자재 관련업계 업무협의</t>
  </si>
  <si>
    <t>2019-07-10</t>
  </si>
  <si>
    <t>2019-07-30</t>
  </si>
  <si>
    <t>2019-07-31</t>
  </si>
  <si>
    <t>경영관리과 직원 격려</t>
  </si>
  <si>
    <t>자재구매과 직원 격려</t>
  </si>
  <si>
    <t>2019-08-01</t>
  </si>
  <si>
    <t>장비구매팀 직원 격려</t>
  </si>
  <si>
    <t>2019-08-12</t>
  </si>
  <si>
    <t>2019-08-16</t>
  </si>
  <si>
    <t>2019-08-26</t>
  </si>
  <si>
    <t>지방청간 업무협의</t>
  </si>
  <si>
    <t>하반기 지역 언론사 초청 간담회</t>
  </si>
  <si>
    <t>2019-09-02</t>
  </si>
  <si>
    <t>2019-09-04</t>
  </si>
  <si>
    <t>추석 명절 전통시장 이용 캠페인 관련 전통시장 온누리 상품권 구매</t>
  </si>
  <si>
    <t>추석 명절 사회복지시설 위문품 구입</t>
  </si>
  <si>
    <t>2019-09-05</t>
  </si>
  <si>
    <t>2019-09-10</t>
  </si>
  <si>
    <t>2019-09-17</t>
  </si>
  <si>
    <t>추석명절 현업부서 직원 및 지원관 격려</t>
  </si>
  <si>
    <t>국유재산 조사 업무 관련 직원 격려</t>
  </si>
  <si>
    <t>2019-09-19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</si>
</sst>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&quot;건&quot;"/>
    <numFmt numFmtId="177" formatCode="0.0%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theme="1"/>
      <name val="굴림체"/>
      <family val="3"/>
      <charset val="129"/>
    </font>
    <font>
      <sz val="12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u/>
      <sz val="20"/>
      <color theme="1"/>
      <name val="맑은 고딕"/>
      <family val="3"/>
      <charset val="129"/>
      <scheme val="minor"/>
    </font>
    <font>
      <b/>
      <sz val="14"/>
      <color theme="1"/>
      <name val="굴림"/>
      <family val="3"/>
      <charset val="129"/>
    </font>
    <font>
      <sz val="12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3" fillId="0" borderId="1" xfId="0" applyFont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41" fontId="4" fillId="0" borderId="1" xfId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41" fontId="5" fillId="0" borderId="1" xfId="1" applyFont="1" applyBorder="1" applyAlignment="1">
      <alignment horizontal="right" vertical="center"/>
    </xf>
    <xf numFmtId="41" fontId="5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176" fontId="5" fillId="0" borderId="1" xfId="1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4" fillId="0" borderId="1" xfId="0" applyNumberFormat="1" applyFont="1" applyBorder="1">
      <alignment vertical="center"/>
    </xf>
    <xf numFmtId="41" fontId="4" fillId="0" borderId="1" xfId="1" applyFont="1" applyBorder="1" applyAlignment="1">
      <alignment horizontal="right" vertical="center" indent="10"/>
    </xf>
    <xf numFmtId="177" fontId="4" fillId="0" borderId="1" xfId="2" applyNumberFormat="1" applyFont="1" applyBorder="1">
      <alignment vertical="center"/>
    </xf>
    <xf numFmtId="41" fontId="4" fillId="0" borderId="1" xfId="1" applyFont="1" applyBorder="1">
      <alignment vertical="center"/>
    </xf>
    <xf numFmtId="0" fontId="5" fillId="0" borderId="0" xfId="0" applyFont="1" applyBorder="1">
      <alignment vertical="center"/>
    </xf>
    <xf numFmtId="0" fontId="7" fillId="0" borderId="0" xfId="0" applyFont="1">
      <alignment vertical="center"/>
    </xf>
    <xf numFmtId="41" fontId="5" fillId="0" borderId="1" xfId="1" applyFont="1" applyBorder="1" applyAlignment="1">
      <alignment horizontal="center" vertical="center" shrinkToFit="1"/>
    </xf>
    <xf numFmtId="41" fontId="5" fillId="0" borderId="1" xfId="1" applyFont="1" applyBorder="1">
      <alignment vertical="center"/>
    </xf>
    <xf numFmtId="177" fontId="5" fillId="0" borderId="1" xfId="2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shrinkToFit="1"/>
    </xf>
    <xf numFmtId="3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left" vertical="center"/>
    </xf>
    <xf numFmtId="41" fontId="4" fillId="0" borderId="1" xfId="1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 shrinkToFit="1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 shrinkToFit="1"/>
    </xf>
    <xf numFmtId="41" fontId="5" fillId="0" borderId="1" xfId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34"/>
  <sheetViews>
    <sheetView tabSelected="1" zoomScaleNormal="100" workbookViewId="0"/>
  </sheetViews>
  <sheetFormatPr defaultRowHeight="16.5" x14ac:dyDescent="0.3"/>
  <cols>
    <col min="1" max="1" width="33.75" style="33" customWidth="1"/>
    <col min="2" max="2" width="15.25" style="33" customWidth="1"/>
    <col min="3" max="3" width="46.375" style="33" bestFit="1" customWidth="1"/>
    <col min="4" max="4" width="14" style="33" customWidth="1"/>
    <col min="5" max="5" width="9" style="33"/>
    <col min="6" max="6" width="9.25" style="33" bestFit="1" customWidth="1"/>
    <col min="7" max="16384" width="9" style="33"/>
  </cols>
  <sheetData>
    <row r="1" spans="1:6" ht="25.15" customHeight="1" x14ac:dyDescent="0.3">
      <c r="A1" s="19" t="s">
        <v>21</v>
      </c>
      <c r="B1" s="19"/>
      <c r="C1" s="19"/>
      <c r="D1" s="19"/>
    </row>
    <row r="2" spans="1:6" ht="25.15" customHeight="1" x14ac:dyDescent="0.3"/>
    <row r="3" spans="1:6" s="5" customFormat="1" ht="25.15" customHeight="1" x14ac:dyDescent="0.3">
      <c r="A3" s="27" t="s">
        <v>7</v>
      </c>
    </row>
    <row r="4" spans="1:6" s="5" customFormat="1" ht="25.15" customHeight="1" x14ac:dyDescent="0.3">
      <c r="C4" s="20"/>
      <c r="D4" s="20" t="s">
        <v>12</v>
      </c>
    </row>
    <row r="5" spans="1:6" s="21" customFormat="1" ht="25.15" customHeight="1" x14ac:dyDescent="0.3">
      <c r="A5" s="6" t="s">
        <v>10</v>
      </c>
      <c r="B5" s="6" t="s">
        <v>9</v>
      </c>
      <c r="C5" s="6" t="s">
        <v>2</v>
      </c>
      <c r="D5" s="6" t="s">
        <v>14</v>
      </c>
    </row>
    <row r="6" spans="1:6" s="4" customFormat="1" ht="25.15" customHeight="1" x14ac:dyDescent="0.3">
      <c r="A6" s="14" t="s">
        <v>5</v>
      </c>
      <c r="B6" s="22">
        <f>C18</f>
        <v>0</v>
      </c>
      <c r="C6" s="23">
        <f>D18</f>
        <v>0</v>
      </c>
      <c r="D6" s="24">
        <f>C6/$C$10</f>
        <v>0</v>
      </c>
    </row>
    <row r="7" spans="1:6" s="4" customFormat="1" ht="25.15" customHeight="1" x14ac:dyDescent="0.3">
      <c r="A7" s="14" t="s">
        <v>4</v>
      </c>
      <c r="B7" s="31">
        <f>C22</f>
        <v>1</v>
      </c>
      <c r="C7" s="25">
        <f>D22</f>
        <v>206000</v>
      </c>
      <c r="D7" s="24">
        <f t="shared" ref="D7:D10" si="0">C7/$C$10</f>
        <v>0.29261363636363635</v>
      </c>
    </row>
    <row r="8" spans="1:6" s="4" customFormat="1" ht="25.15" customHeight="1" x14ac:dyDescent="0.3">
      <c r="A8" s="14" t="s">
        <v>6</v>
      </c>
      <c r="B8" s="22">
        <f>C28</f>
        <v>3</v>
      </c>
      <c r="C8" s="25">
        <f>D28</f>
        <v>498000</v>
      </c>
      <c r="D8" s="24">
        <f t="shared" si="0"/>
        <v>0.70738636363636365</v>
      </c>
    </row>
    <row r="9" spans="1:6" s="4" customFormat="1" ht="25.15" customHeight="1" x14ac:dyDescent="0.3">
      <c r="A9" s="14" t="s">
        <v>15</v>
      </c>
      <c r="B9" s="31">
        <f>C32</f>
        <v>0</v>
      </c>
      <c r="C9" s="25">
        <f>D32</f>
        <v>0</v>
      </c>
      <c r="D9" s="24">
        <f t="shared" si="0"/>
        <v>0</v>
      </c>
    </row>
    <row r="10" spans="1:6" s="4" customFormat="1" ht="25.15" customHeight="1" x14ac:dyDescent="0.3">
      <c r="A10" s="6" t="s">
        <v>8</v>
      </c>
      <c r="B10" s="18">
        <f>C33</f>
        <v>4</v>
      </c>
      <c r="C10" s="29">
        <f>SUM(C6:C9)</f>
        <v>704000</v>
      </c>
      <c r="D10" s="30">
        <f t="shared" si="0"/>
        <v>1</v>
      </c>
    </row>
    <row r="11" spans="1:6" s="4" customFormat="1" ht="25.15" customHeight="1" x14ac:dyDescent="0.3"/>
    <row r="12" spans="1:6" s="5" customFormat="1" ht="25.15" customHeight="1" x14ac:dyDescent="0.3">
      <c r="A12" s="27" t="s">
        <v>11</v>
      </c>
      <c r="D12" s="26"/>
    </row>
    <row r="13" spans="1:6" s="4" customFormat="1" ht="25.15" customHeight="1" x14ac:dyDescent="0.3">
      <c r="C13" s="20"/>
      <c r="D13" s="20" t="s">
        <v>12</v>
      </c>
    </row>
    <row r="14" spans="1:6" s="9" customFormat="1" ht="25.15" customHeight="1" x14ac:dyDescent="0.3">
      <c r="A14" s="6" t="s">
        <v>1</v>
      </c>
      <c r="B14" s="7" t="s">
        <v>0</v>
      </c>
      <c r="C14" s="6" t="s">
        <v>3</v>
      </c>
      <c r="D14" s="7" t="s">
        <v>2</v>
      </c>
      <c r="E14" s="8"/>
      <c r="F14" s="8"/>
    </row>
    <row r="15" spans="1:6" s="9" customFormat="1" ht="17.25" customHeight="1" x14ac:dyDescent="0.3">
      <c r="A15" s="44" t="s">
        <v>5</v>
      </c>
      <c r="B15" s="32"/>
      <c r="C15" s="17"/>
      <c r="D15" s="13"/>
      <c r="E15" s="8"/>
      <c r="F15" s="8"/>
    </row>
    <row r="16" spans="1:6" s="9" customFormat="1" ht="17.25" customHeight="1" x14ac:dyDescent="0.3">
      <c r="A16" s="44"/>
      <c r="B16" s="32"/>
      <c r="C16" s="17"/>
      <c r="D16" s="13"/>
      <c r="E16" s="8"/>
      <c r="F16" s="8"/>
    </row>
    <row r="17" spans="1:6" s="9" customFormat="1" ht="17.25" customHeight="1" x14ac:dyDescent="0.3">
      <c r="A17" s="44"/>
      <c r="B17" s="2"/>
      <c r="C17" s="1"/>
      <c r="D17" s="3"/>
      <c r="E17" s="8"/>
      <c r="F17" s="8"/>
    </row>
    <row r="18" spans="1:6" s="4" customFormat="1" ht="17.25" customHeight="1" x14ac:dyDescent="0.3">
      <c r="A18" s="44"/>
      <c r="B18" s="7" t="s">
        <v>13</v>
      </c>
      <c r="C18" s="18">
        <f>COUNTA(C15:C17)</f>
        <v>0</v>
      </c>
      <c r="D18" s="15">
        <f>SUM(D15:D17)</f>
        <v>0</v>
      </c>
    </row>
    <row r="19" spans="1:6" s="4" customFormat="1" ht="17.25" customHeight="1" x14ac:dyDescent="0.3">
      <c r="A19" s="44" t="s">
        <v>4</v>
      </c>
      <c r="B19" s="32" t="s">
        <v>24</v>
      </c>
      <c r="C19" s="17" t="s">
        <v>25</v>
      </c>
      <c r="D19" s="13">
        <v>206000</v>
      </c>
      <c r="E19" s="10"/>
      <c r="F19" s="10"/>
    </row>
    <row r="20" spans="1:6" s="4" customFormat="1" ht="17.25" customHeight="1" x14ac:dyDescent="0.3">
      <c r="A20" s="44"/>
      <c r="B20" s="32"/>
      <c r="C20" s="17"/>
      <c r="D20" s="13"/>
      <c r="E20" s="10"/>
      <c r="F20" s="10"/>
    </row>
    <row r="21" spans="1:6" s="4" customFormat="1" ht="17.25" customHeight="1" x14ac:dyDescent="0.3">
      <c r="A21" s="44"/>
      <c r="B21" s="32"/>
      <c r="C21" s="17"/>
      <c r="D21" s="13"/>
      <c r="E21" s="10"/>
      <c r="F21" s="10"/>
    </row>
    <row r="22" spans="1:6" s="4" customFormat="1" ht="17.25" customHeight="1" x14ac:dyDescent="0.3">
      <c r="A22" s="44"/>
      <c r="B22" s="41" t="s">
        <v>17</v>
      </c>
      <c r="C22" s="42">
        <f>COUNTA(C19:C21)</f>
        <v>1</v>
      </c>
      <c r="D22" s="43">
        <f>SUM(D19:D21)</f>
        <v>206000</v>
      </c>
      <c r="E22" s="10"/>
      <c r="F22" s="10"/>
    </row>
    <row r="23" spans="1:6" s="4" customFormat="1" ht="17.25" customHeight="1" x14ac:dyDescent="0.3">
      <c r="A23" s="44" t="s">
        <v>6</v>
      </c>
      <c r="B23" s="32" t="s">
        <v>26</v>
      </c>
      <c r="C23" s="17" t="s">
        <v>19</v>
      </c>
      <c r="D23" s="13">
        <v>128000</v>
      </c>
      <c r="E23" s="10"/>
      <c r="F23" s="10"/>
    </row>
    <row r="24" spans="1:6" s="4" customFormat="1" ht="17.25" customHeight="1" x14ac:dyDescent="0.3">
      <c r="A24" s="44"/>
      <c r="B24" s="32" t="s">
        <v>27</v>
      </c>
      <c r="C24" s="17" t="s">
        <v>29</v>
      </c>
      <c r="D24" s="13">
        <v>171000</v>
      </c>
      <c r="E24" s="10"/>
      <c r="F24" s="10"/>
    </row>
    <row r="25" spans="1:6" s="4" customFormat="1" ht="17.25" customHeight="1" x14ac:dyDescent="0.3">
      <c r="A25" s="44"/>
      <c r="B25" s="32" t="s">
        <v>28</v>
      </c>
      <c r="C25" s="17" t="s">
        <v>30</v>
      </c>
      <c r="D25" s="13">
        <v>199000</v>
      </c>
      <c r="E25" s="10"/>
      <c r="F25" s="10"/>
    </row>
    <row r="26" spans="1:6" s="4" customFormat="1" ht="17.25" customHeight="1" x14ac:dyDescent="0.3">
      <c r="A26" s="44"/>
      <c r="B26" s="34"/>
      <c r="C26" s="37"/>
      <c r="D26" s="36"/>
      <c r="E26" s="10"/>
      <c r="F26" s="10"/>
    </row>
    <row r="27" spans="1:6" s="4" customFormat="1" ht="17.25" customHeight="1" x14ac:dyDescent="0.3">
      <c r="A27" s="44"/>
      <c r="B27" s="34"/>
      <c r="C27" s="37"/>
      <c r="D27" s="36"/>
    </row>
    <row r="28" spans="1:6" s="4" customFormat="1" ht="17.25" customHeight="1" x14ac:dyDescent="0.3">
      <c r="A28" s="44"/>
      <c r="B28" s="7" t="s">
        <v>17</v>
      </c>
      <c r="C28" s="18">
        <f>COUNTA(C23:C27)</f>
        <v>3</v>
      </c>
      <c r="D28" s="28">
        <f>SUM(D23:D27)</f>
        <v>498000</v>
      </c>
    </row>
    <row r="29" spans="1:6" s="4" customFormat="1" ht="17.25" customHeight="1" x14ac:dyDescent="0.3">
      <c r="A29" s="44" t="s">
        <v>16</v>
      </c>
      <c r="B29" s="32"/>
      <c r="C29" s="17"/>
      <c r="D29" s="13"/>
    </row>
    <row r="30" spans="1:6" s="4" customFormat="1" ht="14.25" x14ac:dyDescent="0.3">
      <c r="A30" s="44"/>
      <c r="B30" s="32"/>
      <c r="C30" s="17"/>
      <c r="D30" s="13"/>
    </row>
    <row r="31" spans="1:6" s="4" customFormat="1" ht="14.25" x14ac:dyDescent="0.3">
      <c r="A31" s="44"/>
      <c r="B31" s="32"/>
      <c r="C31" s="35"/>
      <c r="D31" s="38"/>
    </row>
    <row r="32" spans="1:6" s="4" customFormat="1" ht="14.25" x14ac:dyDescent="0.3">
      <c r="A32" s="44"/>
      <c r="B32" s="7" t="s">
        <v>17</v>
      </c>
      <c r="C32" s="18">
        <f>COUNTA(C29:C31)</f>
        <v>0</v>
      </c>
      <c r="D32" s="15">
        <f>SUM(D29:D31)</f>
        <v>0</v>
      </c>
    </row>
    <row r="33" spans="1:4" s="4" customFormat="1" ht="14.25" x14ac:dyDescent="0.3">
      <c r="A33" s="6" t="s">
        <v>8</v>
      </c>
      <c r="B33" s="7"/>
      <c r="C33" s="18">
        <f>C18+C22+C28+C32</f>
        <v>4</v>
      </c>
      <c r="D33" s="16">
        <f>SUM(D18,D22,D28,D32)</f>
        <v>704000</v>
      </c>
    </row>
    <row r="34" spans="1:4" s="4" customFormat="1" ht="14.25" x14ac:dyDescent="0.3">
      <c r="B34" s="11"/>
      <c r="D34" s="12"/>
    </row>
  </sheetData>
  <mergeCells count="4">
    <mergeCell ref="A15:A18"/>
    <mergeCell ref="A19:A22"/>
    <mergeCell ref="A23:A28"/>
    <mergeCell ref="A29:A3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8" orientation="landscape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workbookViewId="0"/>
  </sheetViews>
  <sheetFormatPr defaultRowHeight="16.5" x14ac:dyDescent="0.3"/>
  <cols>
    <col min="1" max="1" width="33.75" style="33" customWidth="1"/>
    <col min="2" max="2" width="15.25" style="33" customWidth="1"/>
    <col min="3" max="3" width="46.375" style="33" bestFit="1" customWidth="1"/>
    <col min="4" max="4" width="14" style="33" customWidth="1"/>
    <col min="5" max="16384" width="9" style="33"/>
  </cols>
  <sheetData>
    <row r="1" spans="1:6" ht="25.15" customHeight="1" x14ac:dyDescent="0.3">
      <c r="A1" s="19" t="s">
        <v>22</v>
      </c>
      <c r="B1" s="19"/>
      <c r="C1" s="19"/>
      <c r="D1" s="19"/>
    </row>
    <row r="2" spans="1:6" ht="25.15" customHeight="1" x14ac:dyDescent="0.3"/>
    <row r="3" spans="1:6" s="5" customFormat="1" ht="25.15" customHeight="1" x14ac:dyDescent="0.3">
      <c r="A3" s="27" t="s">
        <v>7</v>
      </c>
    </row>
    <row r="4" spans="1:6" s="5" customFormat="1" ht="25.15" customHeight="1" x14ac:dyDescent="0.3">
      <c r="C4" s="20"/>
      <c r="D4" s="20" t="s">
        <v>12</v>
      </c>
    </row>
    <row r="5" spans="1:6" s="21" customFormat="1" ht="25.15" customHeight="1" x14ac:dyDescent="0.3">
      <c r="A5" s="6" t="s">
        <v>10</v>
      </c>
      <c r="B5" s="6" t="s">
        <v>9</v>
      </c>
      <c r="C5" s="6" t="s">
        <v>2</v>
      </c>
      <c r="D5" s="6" t="s">
        <v>14</v>
      </c>
    </row>
    <row r="6" spans="1:6" s="4" customFormat="1" ht="25.15" customHeight="1" x14ac:dyDescent="0.3">
      <c r="A6" s="14" t="s">
        <v>5</v>
      </c>
      <c r="B6" s="22">
        <f>C17</f>
        <v>0</v>
      </c>
      <c r="C6" s="23">
        <f>D17</f>
        <v>0</v>
      </c>
      <c r="D6" s="24">
        <f>C6/$C$10</f>
        <v>0</v>
      </c>
    </row>
    <row r="7" spans="1:6" s="4" customFormat="1" ht="25.15" customHeight="1" x14ac:dyDescent="0.3">
      <c r="A7" s="14" t="s">
        <v>4</v>
      </c>
      <c r="B7" s="31">
        <f>C21</f>
        <v>3</v>
      </c>
      <c r="C7" s="25">
        <f>D21</f>
        <v>590000</v>
      </c>
      <c r="D7" s="24">
        <f t="shared" ref="D7:D10" si="0">C7/$C$10</f>
        <v>0.76623376623376627</v>
      </c>
    </row>
    <row r="8" spans="1:6" s="4" customFormat="1" ht="25.15" customHeight="1" x14ac:dyDescent="0.3">
      <c r="A8" s="14" t="s">
        <v>6</v>
      </c>
      <c r="B8" s="22">
        <f>C24</f>
        <v>1</v>
      </c>
      <c r="C8" s="25">
        <f>D24</f>
        <v>180000</v>
      </c>
      <c r="D8" s="24">
        <f t="shared" si="0"/>
        <v>0.23376623376623376</v>
      </c>
    </row>
    <row r="9" spans="1:6" s="4" customFormat="1" ht="25.15" customHeight="1" x14ac:dyDescent="0.3">
      <c r="A9" s="14" t="s">
        <v>15</v>
      </c>
      <c r="B9" s="22">
        <f>C28</f>
        <v>0</v>
      </c>
      <c r="C9" s="25">
        <f>D28</f>
        <v>0</v>
      </c>
      <c r="D9" s="24">
        <f t="shared" si="0"/>
        <v>0</v>
      </c>
    </row>
    <row r="10" spans="1:6" s="4" customFormat="1" ht="25.15" customHeight="1" x14ac:dyDescent="0.3">
      <c r="A10" s="6" t="s">
        <v>8</v>
      </c>
      <c r="B10" s="18">
        <f>C29</f>
        <v>4</v>
      </c>
      <c r="C10" s="29">
        <f>SUM(C6:C9)</f>
        <v>770000</v>
      </c>
      <c r="D10" s="30">
        <f t="shared" si="0"/>
        <v>1</v>
      </c>
    </row>
    <row r="11" spans="1:6" s="4" customFormat="1" ht="25.15" customHeight="1" x14ac:dyDescent="0.3"/>
    <row r="12" spans="1:6" s="5" customFormat="1" ht="25.15" customHeight="1" x14ac:dyDescent="0.3">
      <c r="A12" s="27" t="s">
        <v>11</v>
      </c>
      <c r="D12" s="26"/>
    </row>
    <row r="13" spans="1:6" s="4" customFormat="1" ht="25.15" customHeight="1" x14ac:dyDescent="0.3">
      <c r="C13" s="20"/>
      <c r="D13" s="20" t="s">
        <v>12</v>
      </c>
    </row>
    <row r="14" spans="1:6" s="9" customFormat="1" ht="25.15" customHeight="1" x14ac:dyDescent="0.3">
      <c r="A14" s="6" t="s">
        <v>1</v>
      </c>
      <c r="B14" s="7" t="s">
        <v>0</v>
      </c>
      <c r="C14" s="6" t="s">
        <v>3</v>
      </c>
      <c r="D14" s="7" t="s">
        <v>2</v>
      </c>
      <c r="E14" s="8"/>
      <c r="F14" s="8"/>
    </row>
    <row r="15" spans="1:6" s="9" customFormat="1" ht="17.25" customHeight="1" x14ac:dyDescent="0.3">
      <c r="A15" s="44" t="s">
        <v>5</v>
      </c>
      <c r="B15" s="39"/>
      <c r="C15" s="40"/>
      <c r="D15" s="13"/>
      <c r="E15" s="8"/>
      <c r="F15" s="8"/>
    </row>
    <row r="16" spans="1:6" s="9" customFormat="1" ht="18" customHeight="1" x14ac:dyDescent="0.3">
      <c r="A16" s="44"/>
      <c r="B16" s="32"/>
      <c r="C16" s="17"/>
      <c r="D16" s="13"/>
      <c r="E16" s="8"/>
      <c r="F16" s="8"/>
    </row>
    <row r="17" spans="1:6" s="4" customFormat="1" ht="17.25" customHeight="1" x14ac:dyDescent="0.3">
      <c r="A17" s="44"/>
      <c r="B17" s="7" t="s">
        <v>13</v>
      </c>
      <c r="C17" s="18">
        <f>COUNTA(C15:C16)</f>
        <v>0</v>
      </c>
      <c r="D17" s="15">
        <f>SUM(D15:D16)</f>
        <v>0</v>
      </c>
    </row>
    <row r="18" spans="1:6" s="4" customFormat="1" ht="17.25" customHeight="1" x14ac:dyDescent="0.3">
      <c r="A18" s="44" t="s">
        <v>4</v>
      </c>
      <c r="B18" s="32" t="s">
        <v>33</v>
      </c>
      <c r="C18" s="35" t="s">
        <v>18</v>
      </c>
      <c r="D18" s="38">
        <v>110000</v>
      </c>
      <c r="E18" s="10"/>
      <c r="F18" s="10"/>
    </row>
    <row r="19" spans="1:6" s="4" customFormat="1" ht="17.25" customHeight="1" x14ac:dyDescent="0.3">
      <c r="A19" s="44"/>
      <c r="B19" s="32" t="s">
        <v>34</v>
      </c>
      <c r="C19" s="35" t="s">
        <v>36</v>
      </c>
      <c r="D19" s="38">
        <v>32000</v>
      </c>
      <c r="E19" s="10"/>
      <c r="F19" s="10"/>
    </row>
    <row r="20" spans="1:6" s="4" customFormat="1" ht="17.25" customHeight="1" x14ac:dyDescent="0.3">
      <c r="A20" s="44"/>
      <c r="B20" s="32" t="s">
        <v>35</v>
      </c>
      <c r="C20" s="35" t="s">
        <v>37</v>
      </c>
      <c r="D20" s="38">
        <v>448000</v>
      </c>
      <c r="E20" s="10"/>
      <c r="F20" s="10"/>
    </row>
    <row r="21" spans="1:6" s="4" customFormat="1" ht="17.25" customHeight="1" x14ac:dyDescent="0.3">
      <c r="A21" s="44"/>
      <c r="B21" s="7" t="s">
        <v>13</v>
      </c>
      <c r="C21" s="18">
        <f>COUNTA(C18:C20)</f>
        <v>3</v>
      </c>
      <c r="D21" s="15">
        <f>SUM(D18:D20)</f>
        <v>590000</v>
      </c>
      <c r="E21" s="10"/>
      <c r="F21" s="10"/>
    </row>
    <row r="22" spans="1:6" s="4" customFormat="1" ht="17.25" customHeight="1" x14ac:dyDescent="0.3">
      <c r="A22" s="44" t="s">
        <v>6</v>
      </c>
      <c r="B22" s="32" t="s">
        <v>31</v>
      </c>
      <c r="C22" s="35" t="s">
        <v>32</v>
      </c>
      <c r="D22" s="13">
        <v>180000</v>
      </c>
      <c r="E22" s="10"/>
      <c r="F22" s="10"/>
    </row>
    <row r="23" spans="1:6" s="4" customFormat="1" ht="17.25" customHeight="1" x14ac:dyDescent="0.3">
      <c r="A23" s="44"/>
      <c r="B23" s="32"/>
      <c r="C23" s="35"/>
      <c r="D23" s="13"/>
      <c r="E23" s="10"/>
      <c r="F23" s="10"/>
    </row>
    <row r="24" spans="1:6" s="4" customFormat="1" ht="17.25" customHeight="1" x14ac:dyDescent="0.3">
      <c r="A24" s="44"/>
      <c r="B24" s="7" t="s">
        <v>13</v>
      </c>
      <c r="C24" s="18">
        <f>COUNTA(C22:C23)</f>
        <v>1</v>
      </c>
      <c r="D24" s="28">
        <f>SUM(D22:D23)</f>
        <v>180000</v>
      </c>
    </row>
    <row r="25" spans="1:6" s="4" customFormat="1" ht="17.25" customHeight="1" x14ac:dyDescent="0.3">
      <c r="A25" s="44" t="s">
        <v>16</v>
      </c>
      <c r="B25" s="39"/>
      <c r="C25" s="40"/>
      <c r="D25" s="13"/>
    </row>
    <row r="26" spans="1:6" s="4" customFormat="1" ht="14.25" x14ac:dyDescent="0.3">
      <c r="A26" s="44"/>
      <c r="B26" s="32"/>
      <c r="C26" s="35"/>
      <c r="D26" s="36"/>
    </row>
    <row r="27" spans="1:6" s="4" customFormat="1" ht="14.25" x14ac:dyDescent="0.3">
      <c r="A27" s="44"/>
      <c r="B27" s="32"/>
      <c r="C27" s="35"/>
      <c r="D27" s="38"/>
    </row>
    <row r="28" spans="1:6" s="4" customFormat="1" ht="14.25" x14ac:dyDescent="0.3">
      <c r="A28" s="44"/>
      <c r="B28" s="7" t="s">
        <v>13</v>
      </c>
      <c r="C28" s="18">
        <f>COUNTA(C25:C27)</f>
        <v>0</v>
      </c>
      <c r="D28" s="15">
        <f>SUM(D25:D27)</f>
        <v>0</v>
      </c>
    </row>
    <row r="29" spans="1:6" s="4" customFormat="1" ht="14.25" x14ac:dyDescent="0.3">
      <c r="A29" s="6" t="s">
        <v>8</v>
      </c>
      <c r="B29" s="7"/>
      <c r="C29" s="18">
        <f>C17+C21+C24+C28</f>
        <v>4</v>
      </c>
      <c r="D29" s="16">
        <f>SUM(D17,D21,D24,D28)</f>
        <v>770000</v>
      </c>
    </row>
    <row r="30" spans="1:6" s="4" customFormat="1" ht="14.25" x14ac:dyDescent="0.3">
      <c r="B30" s="11"/>
      <c r="D30" s="12"/>
    </row>
  </sheetData>
  <mergeCells count="4">
    <mergeCell ref="A15:A17"/>
    <mergeCell ref="A18:A21"/>
    <mergeCell ref="A22:A24"/>
    <mergeCell ref="A25:A2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Normal="100" workbookViewId="0"/>
  </sheetViews>
  <sheetFormatPr defaultRowHeight="16.5" x14ac:dyDescent="0.3"/>
  <cols>
    <col min="1" max="1" width="33.75" style="33" customWidth="1"/>
    <col min="2" max="2" width="15.25" style="33" customWidth="1"/>
    <col min="3" max="3" width="46.375" style="33" bestFit="1" customWidth="1"/>
    <col min="4" max="4" width="14" style="33" customWidth="1"/>
    <col min="5" max="16384" width="9" style="33"/>
  </cols>
  <sheetData>
    <row r="1" spans="1:6" ht="25.15" customHeight="1" x14ac:dyDescent="0.3">
      <c r="A1" s="19" t="s">
        <v>23</v>
      </c>
      <c r="B1" s="19"/>
      <c r="C1" s="19"/>
      <c r="D1" s="19"/>
    </row>
    <row r="2" spans="1:6" ht="25.15" customHeight="1" x14ac:dyDescent="0.3"/>
    <row r="3" spans="1:6" s="5" customFormat="1" ht="25.15" customHeight="1" x14ac:dyDescent="0.3">
      <c r="A3" s="27" t="s">
        <v>7</v>
      </c>
    </row>
    <row r="4" spans="1:6" s="5" customFormat="1" ht="25.15" customHeight="1" x14ac:dyDescent="0.3">
      <c r="C4" s="20"/>
      <c r="D4" s="20" t="s">
        <v>12</v>
      </c>
    </row>
    <row r="5" spans="1:6" s="21" customFormat="1" ht="25.15" customHeight="1" x14ac:dyDescent="0.3">
      <c r="A5" s="6" t="s">
        <v>10</v>
      </c>
      <c r="B5" s="6" t="s">
        <v>9</v>
      </c>
      <c r="C5" s="6" t="s">
        <v>2</v>
      </c>
      <c r="D5" s="6" t="s">
        <v>14</v>
      </c>
    </row>
    <row r="6" spans="1:6" s="4" customFormat="1" ht="25.15" customHeight="1" x14ac:dyDescent="0.3">
      <c r="A6" s="14" t="s">
        <v>5</v>
      </c>
      <c r="B6" s="22">
        <f>C17</f>
        <v>0</v>
      </c>
      <c r="C6" s="23">
        <f>D17</f>
        <v>0</v>
      </c>
      <c r="D6" s="24">
        <f>C6/$C$10</f>
        <v>0</v>
      </c>
    </row>
    <row r="7" spans="1:6" s="4" customFormat="1" ht="25.15" customHeight="1" x14ac:dyDescent="0.3">
      <c r="A7" s="14" t="s">
        <v>4</v>
      </c>
      <c r="B7" s="31">
        <f>C22</f>
        <v>1</v>
      </c>
      <c r="C7" s="25">
        <f>D22</f>
        <v>50000</v>
      </c>
      <c r="D7" s="24">
        <f t="shared" ref="D7:D8" si="0">C7/$C$10</f>
        <v>4.3795876180298864E-2</v>
      </c>
    </row>
    <row r="8" spans="1:6" s="4" customFormat="1" ht="25.15" customHeight="1" x14ac:dyDescent="0.3">
      <c r="A8" s="14" t="s">
        <v>6</v>
      </c>
      <c r="B8" s="31">
        <f>C27</f>
        <v>4</v>
      </c>
      <c r="C8" s="25">
        <f>D27</f>
        <v>690800</v>
      </c>
      <c r="D8" s="24">
        <f t="shared" si="0"/>
        <v>0.6050838253070091</v>
      </c>
    </row>
    <row r="9" spans="1:6" s="4" customFormat="1" ht="25.15" customHeight="1" x14ac:dyDescent="0.3">
      <c r="A9" s="14" t="s">
        <v>15</v>
      </c>
      <c r="B9" s="31">
        <f>C33</f>
        <v>2</v>
      </c>
      <c r="C9" s="25">
        <f>D33</f>
        <v>400860</v>
      </c>
      <c r="D9" s="24">
        <f>C9/$C$10</f>
        <v>0.35112029851269205</v>
      </c>
    </row>
    <row r="10" spans="1:6" s="4" customFormat="1" ht="25.15" customHeight="1" x14ac:dyDescent="0.3">
      <c r="A10" s="6" t="s">
        <v>8</v>
      </c>
      <c r="B10" s="18">
        <f>C34</f>
        <v>7</v>
      </c>
      <c r="C10" s="29">
        <f>D34</f>
        <v>1141660</v>
      </c>
      <c r="D10" s="30">
        <f>C10/$C$10</f>
        <v>1</v>
      </c>
    </row>
    <row r="11" spans="1:6" s="4" customFormat="1" ht="25.15" customHeight="1" x14ac:dyDescent="0.3"/>
    <row r="12" spans="1:6" s="5" customFormat="1" ht="25.15" customHeight="1" x14ac:dyDescent="0.3">
      <c r="A12" s="27" t="s">
        <v>11</v>
      </c>
      <c r="D12" s="26"/>
    </row>
    <row r="13" spans="1:6" s="4" customFormat="1" ht="25.15" customHeight="1" x14ac:dyDescent="0.3">
      <c r="C13" s="20"/>
      <c r="D13" s="20" t="s">
        <v>12</v>
      </c>
    </row>
    <row r="14" spans="1:6" s="9" customFormat="1" ht="25.15" customHeight="1" x14ac:dyDescent="0.3">
      <c r="A14" s="6" t="s">
        <v>1</v>
      </c>
      <c r="B14" s="7" t="s">
        <v>0</v>
      </c>
      <c r="C14" s="6" t="s">
        <v>3</v>
      </c>
      <c r="D14" s="7" t="s">
        <v>2</v>
      </c>
      <c r="E14" s="8"/>
      <c r="F14" s="8"/>
    </row>
    <row r="15" spans="1:6" s="9" customFormat="1" ht="17.25" customHeight="1" x14ac:dyDescent="0.3">
      <c r="A15" s="44" t="s">
        <v>5</v>
      </c>
      <c r="B15" s="32"/>
      <c r="C15" s="35"/>
      <c r="D15" s="13"/>
      <c r="E15" s="8"/>
      <c r="F15" s="8"/>
    </row>
    <row r="16" spans="1:6" s="9" customFormat="1" ht="17.25" customHeight="1" x14ac:dyDescent="0.3">
      <c r="A16" s="44"/>
      <c r="B16" s="32"/>
      <c r="C16" s="35"/>
      <c r="D16" s="13"/>
      <c r="E16" s="8"/>
      <c r="F16" s="8"/>
    </row>
    <row r="17" spans="1:6" s="4" customFormat="1" ht="17.25" customHeight="1" x14ac:dyDescent="0.3">
      <c r="A17" s="44"/>
      <c r="B17" s="7" t="s">
        <v>13</v>
      </c>
      <c r="C17" s="18">
        <f>COUNTA(C15:C16)</f>
        <v>0</v>
      </c>
      <c r="D17" s="15">
        <f>SUM(D15:D16)</f>
        <v>0</v>
      </c>
    </row>
    <row r="18" spans="1:6" s="4" customFormat="1" ht="17.25" customHeight="1" x14ac:dyDescent="0.3">
      <c r="A18" s="44" t="s">
        <v>4</v>
      </c>
      <c r="B18" s="32" t="s">
        <v>47</v>
      </c>
      <c r="C18" s="35" t="s">
        <v>20</v>
      </c>
      <c r="D18" s="13">
        <v>50000</v>
      </c>
      <c r="E18" s="10"/>
      <c r="F18" s="10"/>
    </row>
    <row r="19" spans="1:6" s="4" customFormat="1" ht="17.25" customHeight="1" x14ac:dyDescent="0.3">
      <c r="A19" s="44"/>
      <c r="B19" s="32"/>
      <c r="C19" s="35"/>
      <c r="D19" s="13"/>
      <c r="E19" s="10"/>
      <c r="F19" s="10"/>
    </row>
    <row r="20" spans="1:6" s="4" customFormat="1" ht="17.25" customHeight="1" x14ac:dyDescent="0.3">
      <c r="A20" s="44"/>
      <c r="B20" s="32"/>
      <c r="C20" s="35"/>
      <c r="D20" s="13"/>
      <c r="E20" s="10"/>
      <c r="F20" s="10"/>
    </row>
    <row r="21" spans="1:6" s="4" customFormat="1" ht="17.25" customHeight="1" x14ac:dyDescent="0.3">
      <c r="A21" s="44"/>
      <c r="B21" s="32"/>
      <c r="C21" s="35"/>
      <c r="D21" s="13"/>
      <c r="E21" s="10"/>
      <c r="F21" s="10"/>
    </row>
    <row r="22" spans="1:6" s="4" customFormat="1" ht="17.25" customHeight="1" x14ac:dyDescent="0.3">
      <c r="A22" s="44"/>
      <c r="B22" s="7" t="s">
        <v>13</v>
      </c>
      <c r="C22" s="18">
        <f>COUNTA(C18:C21)</f>
        <v>1</v>
      </c>
      <c r="D22" s="15">
        <f>SUM(D18:D21)</f>
        <v>50000</v>
      </c>
      <c r="E22" s="10"/>
      <c r="F22" s="10"/>
    </row>
    <row r="23" spans="1:6" s="4" customFormat="1" ht="17.25" customHeight="1" x14ac:dyDescent="0.3">
      <c r="A23" s="44" t="s">
        <v>6</v>
      </c>
      <c r="B23" s="34" t="s">
        <v>42</v>
      </c>
      <c r="C23" s="35" t="s">
        <v>45</v>
      </c>
      <c r="D23" s="13">
        <v>300000</v>
      </c>
      <c r="E23" s="10"/>
      <c r="F23" s="10"/>
    </row>
    <row r="24" spans="1:6" s="4" customFormat="1" ht="17.25" customHeight="1" x14ac:dyDescent="0.3">
      <c r="A24" s="44"/>
      <c r="B24" s="34" t="s">
        <v>43</v>
      </c>
      <c r="C24" s="35" t="s">
        <v>46</v>
      </c>
      <c r="D24" s="13">
        <v>93800</v>
      </c>
      <c r="E24" s="10"/>
      <c r="F24" s="10"/>
    </row>
    <row r="25" spans="1:6" s="4" customFormat="1" ht="17.25" customHeight="1" x14ac:dyDescent="0.3">
      <c r="A25" s="44"/>
      <c r="B25" s="34" t="s">
        <v>44</v>
      </c>
      <c r="C25" s="35" t="s">
        <v>32</v>
      </c>
      <c r="D25" s="13">
        <v>63000</v>
      </c>
      <c r="E25" s="10"/>
      <c r="F25" s="10"/>
    </row>
    <row r="26" spans="1:6" s="4" customFormat="1" ht="17.25" customHeight="1" x14ac:dyDescent="0.3">
      <c r="A26" s="44"/>
      <c r="B26" s="32" t="s">
        <v>47</v>
      </c>
      <c r="C26" s="35" t="s">
        <v>19</v>
      </c>
      <c r="D26" s="38">
        <v>234000</v>
      </c>
    </row>
    <row r="27" spans="1:6" s="4" customFormat="1" ht="17.25" customHeight="1" x14ac:dyDescent="0.3">
      <c r="A27" s="44"/>
      <c r="B27" s="7" t="s">
        <v>13</v>
      </c>
      <c r="C27" s="18">
        <f>COUNTA(C23:C26)</f>
        <v>4</v>
      </c>
      <c r="D27" s="28">
        <f>SUM(D23:D26)</f>
        <v>690800</v>
      </c>
    </row>
    <row r="28" spans="1:6" s="4" customFormat="1" ht="17.25" customHeight="1" x14ac:dyDescent="0.3">
      <c r="A28" s="44" t="s">
        <v>16</v>
      </c>
      <c r="B28" s="34" t="s">
        <v>38</v>
      </c>
      <c r="C28" s="35" t="s">
        <v>40</v>
      </c>
      <c r="D28" s="13">
        <v>100000</v>
      </c>
    </row>
    <row r="29" spans="1:6" s="4" customFormat="1" ht="17.25" customHeight="1" x14ac:dyDescent="0.3">
      <c r="A29" s="44"/>
      <c r="B29" s="34" t="s">
        <v>39</v>
      </c>
      <c r="C29" s="35" t="s">
        <v>41</v>
      </c>
      <c r="D29" s="13">
        <v>300860</v>
      </c>
    </row>
    <row r="30" spans="1:6" s="4" customFormat="1" ht="17.25" customHeight="1" x14ac:dyDescent="0.3">
      <c r="A30" s="44"/>
      <c r="B30" s="34"/>
      <c r="C30" s="35"/>
      <c r="D30" s="13"/>
    </row>
    <row r="31" spans="1:6" s="4" customFormat="1" ht="14.25" x14ac:dyDescent="0.3">
      <c r="A31" s="44"/>
      <c r="B31" s="34"/>
      <c r="C31" s="35"/>
      <c r="D31" s="13"/>
    </row>
    <row r="32" spans="1:6" s="4" customFormat="1" ht="14.25" x14ac:dyDescent="0.3">
      <c r="A32" s="44"/>
      <c r="B32" s="32"/>
      <c r="C32" s="35"/>
      <c r="D32" s="38"/>
    </row>
    <row r="33" spans="1:4" s="4" customFormat="1" ht="14.25" x14ac:dyDescent="0.3">
      <c r="A33" s="44"/>
      <c r="B33" s="7" t="s">
        <v>13</v>
      </c>
      <c r="C33" s="18">
        <f>COUNTA(C28:C32)</f>
        <v>2</v>
      </c>
      <c r="D33" s="15">
        <f>SUM(D28:D32)</f>
        <v>400860</v>
      </c>
    </row>
    <row r="34" spans="1:4" s="4" customFormat="1" ht="14.25" x14ac:dyDescent="0.3">
      <c r="A34" s="6" t="s">
        <v>8</v>
      </c>
      <c r="B34" s="7"/>
      <c r="C34" s="18">
        <f>C17+C22+C27+C33</f>
        <v>7</v>
      </c>
      <c r="D34" s="16">
        <f>SUM(D17,D22,D27,D33)</f>
        <v>1141660</v>
      </c>
    </row>
    <row r="35" spans="1:4" s="4" customFormat="1" ht="14.25" x14ac:dyDescent="0.3">
      <c r="B35" s="11"/>
      <c r="D35" s="12"/>
    </row>
  </sheetData>
  <mergeCells count="4">
    <mergeCell ref="A15:A17"/>
    <mergeCell ref="A18:A22"/>
    <mergeCell ref="A23:A27"/>
    <mergeCell ref="A28:A3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8" orientation="landscape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대전7</vt:lpstr>
      <vt:lpstr>대전8</vt:lpstr>
      <vt:lpstr>대전9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2019-10-18T00:37:19Z</cp:lastPrinted>
  <dcterms:created xsi:type="dcterms:W3CDTF">2013-05-28T07:07:21Z</dcterms:created>
  <dcterms:modified xsi:type="dcterms:W3CDTF">2019-10-18T00:49:47Z</dcterms:modified>
</cp:coreProperties>
</file>