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45" windowWidth="18960" windowHeight="8445"/>
  </bookViews>
  <sheets>
    <sheet name="3월" sheetId="1" r:id="rId1"/>
  </sheets>
  <definedNames>
    <definedName name="_xlnm._FilterDatabase" localSheetId="0" hidden="1">'3월'!$A$11:$R$24</definedName>
    <definedName name="_xlnm.Print_Titles" localSheetId="0">'3월'!$10:$11</definedName>
  </definedNames>
  <calcPr calcId="144525"/>
</workbook>
</file>

<file path=xl/calcChain.xml><?xml version="1.0" encoding="utf-8"?>
<calcChain xmlns="http://schemas.openxmlformats.org/spreadsheetml/2006/main">
  <c r="D7" i="1" l="1"/>
  <c r="D6" i="1"/>
  <c r="D8" i="1" l="1"/>
  <c r="F23" i="1"/>
  <c r="D15" i="1"/>
  <c r="F15" i="1"/>
  <c r="D19" i="1"/>
  <c r="F19" i="1"/>
  <c r="D23" i="1"/>
  <c r="D24" i="1" l="1"/>
  <c r="F24" i="1"/>
  <c r="C8" i="1"/>
  <c r="E5" i="1" l="1"/>
  <c r="E6" i="1"/>
  <c r="E7" i="1"/>
  <c r="E8" i="1" l="1"/>
</calcChain>
</file>

<file path=xl/sharedStrings.xml><?xml version="1.0" encoding="utf-8"?>
<sst xmlns="http://schemas.openxmlformats.org/spreadsheetml/2006/main" count="41" uniqueCount="33">
  <si>
    <t>□ 유형별 계약 현황</t>
    <phoneticPr fontId="20" type="noConversion"/>
  </si>
  <si>
    <r>
      <t>(단위 : 건, 원</t>
    </r>
    <r>
      <rPr>
        <sz val="11"/>
        <rFont val="돋움"/>
        <family val="3"/>
        <charset val="129"/>
      </rPr>
      <t>)</t>
    </r>
    <phoneticPr fontId="20" type="noConversion"/>
  </si>
  <si>
    <t>유  형</t>
    <phoneticPr fontId="20" type="noConversion"/>
  </si>
  <si>
    <t>건  수</t>
    <phoneticPr fontId="20" type="noConversion"/>
  </si>
  <si>
    <t>금  액</t>
    <phoneticPr fontId="20" type="noConversion"/>
  </si>
  <si>
    <t>구성비</t>
    <phoneticPr fontId="20" type="noConversion"/>
  </si>
  <si>
    <t>물품</t>
    <phoneticPr fontId="20" type="noConversion"/>
  </si>
  <si>
    <t>용역</t>
    <phoneticPr fontId="20" type="noConversion"/>
  </si>
  <si>
    <t>공사</t>
    <phoneticPr fontId="20" type="noConversion"/>
  </si>
  <si>
    <t>계</t>
    <phoneticPr fontId="20" type="noConversion"/>
  </si>
  <si>
    <t>□ 세부 계약 현황</t>
    <phoneticPr fontId="20" type="noConversion"/>
  </si>
  <si>
    <r>
      <t>(단위 : 원</t>
    </r>
    <r>
      <rPr>
        <sz val="11"/>
        <rFont val="돋움"/>
        <family val="3"/>
        <charset val="129"/>
      </rPr>
      <t>)</t>
    </r>
    <phoneticPr fontId="20" type="noConversion"/>
  </si>
  <si>
    <t>구   분</t>
    <phoneticPr fontId="20" type="noConversion"/>
  </si>
  <si>
    <t>계약일자</t>
    <phoneticPr fontId="20" type="noConversion"/>
  </si>
  <si>
    <t>계약업체명</t>
    <phoneticPr fontId="20" type="noConversion"/>
  </si>
  <si>
    <t>계약건명</t>
    <phoneticPr fontId="20" type="noConversion"/>
  </si>
  <si>
    <t>사업담당부서</t>
    <phoneticPr fontId="20" type="noConversion"/>
  </si>
  <si>
    <t>계약금액</t>
    <phoneticPr fontId="20" type="noConversion"/>
  </si>
  <si>
    <t>소계</t>
    <phoneticPr fontId="20" type="noConversion"/>
  </si>
  <si>
    <t>합    계</t>
    <phoneticPr fontId="20" type="noConversion"/>
  </si>
  <si>
    <r>
      <rPr>
        <b/>
        <u/>
        <sz val="22"/>
        <rFont val="HY헤드라인M"/>
        <family val="1"/>
        <charset val="129"/>
      </rPr>
      <t>수의계약 현황</t>
    </r>
    <r>
      <rPr>
        <b/>
        <u/>
        <sz val="19"/>
        <rFont val="HY헤드라인M"/>
        <family val="1"/>
        <charset val="129"/>
      </rPr>
      <t xml:space="preserve">
</t>
    </r>
    <r>
      <rPr>
        <b/>
        <u/>
        <sz val="14"/>
        <rFont val="HY헤드라인M"/>
        <family val="1"/>
        <charset val="129"/>
      </rPr>
      <t>(2020년 05월)</t>
    </r>
    <phoneticPr fontId="20" type="noConversion"/>
  </si>
  <si>
    <t>인천청 냉상온창고 철거 및 비축기지 관리동 신축공사(건축) 선금</t>
    <phoneticPr fontId="20" type="noConversion"/>
  </si>
  <si>
    <t>인천청 냉상온창고 철거 및 비축기지 관리동 신축공사(전기) 선금</t>
    <phoneticPr fontId="20" type="noConversion"/>
  </si>
  <si>
    <t>인천청 냉상온창고 철고 및 비축기지 관리동 신축공사(소방) 선금</t>
    <phoneticPr fontId="20" type="noConversion"/>
  </si>
  <si>
    <t>경영관리과</t>
    <phoneticPr fontId="20" type="noConversion"/>
  </si>
  <si>
    <t>경영관리과</t>
    <phoneticPr fontId="20" type="noConversion"/>
  </si>
  <si>
    <t>인천청 냉상온창고 철거 및 관리동 신축공사 건설폐기물처리 선금</t>
    <phoneticPr fontId="20" type="noConversion"/>
  </si>
  <si>
    <t>경우종합건설㈜</t>
    <phoneticPr fontId="20" type="noConversion"/>
  </si>
  <si>
    <t>고려개발㈜</t>
    <phoneticPr fontId="20" type="noConversion"/>
  </si>
  <si>
    <t>은빛전기</t>
    <phoneticPr fontId="20" type="noConversion"/>
  </si>
  <si>
    <t>주식회사 이노이엔씨</t>
    <phoneticPr fontId="20" type="noConversion"/>
  </si>
  <si>
    <t>도울건축사사무소 외 1</t>
    <phoneticPr fontId="20" type="noConversion"/>
  </si>
  <si>
    <t>인천청 냉상온창고 철거 및 비축기지 관리동 신축공사 감리 선금</t>
    <phoneticPr fontId="2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</si>
</sst>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176" formatCode="0_);[Red]\(0\)"/>
    <numFmt numFmtId="177" formatCode="mm&quot;월&quot;\ \ dd&quot;일&quot;"/>
    <numFmt numFmtId="178" formatCode="General\ &quot;건&quot;"/>
    <numFmt numFmtId="179" formatCode="#,##0_ "/>
  </numFmts>
  <fonts count="32" x14ac:knownFonts="1">
    <font>
      <sz val="9"/>
      <color indexed="8"/>
      <name val="돋움"/>
      <family val="3"/>
      <charset val="129"/>
    </font>
    <font>
      <sz val="11"/>
      <color indexed="8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9"/>
      <color indexed="8"/>
      <name val="돋움"/>
      <family val="3"/>
      <charset val="129"/>
    </font>
    <font>
      <sz val="11"/>
      <name val="돋움"/>
      <family val="3"/>
      <charset val="129"/>
    </font>
    <font>
      <sz val="11"/>
      <color indexed="60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sz val="8"/>
      <name val="돋움"/>
      <family val="3"/>
      <charset val="129"/>
    </font>
    <font>
      <b/>
      <u/>
      <sz val="22"/>
      <name val="HY헤드라인M"/>
      <family val="1"/>
      <charset val="129"/>
    </font>
    <font>
      <b/>
      <u/>
      <sz val="19"/>
      <name val="HY헤드라인M"/>
      <family val="1"/>
      <charset val="129"/>
    </font>
    <font>
      <b/>
      <u/>
      <sz val="14"/>
      <name val="HY헤드라인M"/>
      <family val="1"/>
      <charset val="129"/>
    </font>
    <font>
      <b/>
      <u/>
      <sz val="19"/>
      <name val="돋움"/>
      <family val="3"/>
      <charset val="129"/>
    </font>
    <font>
      <b/>
      <sz val="14"/>
      <name val="돋움"/>
      <family val="3"/>
      <charset val="129"/>
    </font>
    <font>
      <b/>
      <sz val="11"/>
      <name val="굴림체"/>
      <family val="3"/>
      <charset val="129"/>
    </font>
    <font>
      <sz val="11"/>
      <name val="굴림체"/>
      <family val="3"/>
      <charset val="129"/>
    </font>
    <font>
      <sz val="16"/>
      <name val="돋움"/>
      <family val="3"/>
      <charset val="129"/>
    </font>
    <font>
      <b/>
      <sz val="11"/>
      <name val="돋움"/>
      <family val="3"/>
      <charset val="129"/>
    </font>
    <font>
      <b/>
      <sz val="10"/>
      <name val="돋움"/>
      <family val="3"/>
      <charset val="129"/>
    </font>
    <font>
      <sz val="10"/>
      <name val="돋움"/>
      <family val="3"/>
      <charset val="129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double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  <diagonal/>
    </border>
    <border>
      <left style="hair">
        <color indexed="8"/>
      </left>
      <right/>
      <top style="thin">
        <color indexed="8"/>
      </top>
      <bottom style="double">
        <color indexed="8"/>
      </bottom>
      <diagonal/>
    </border>
    <border>
      <left style="hair">
        <color indexed="64"/>
      </left>
      <right style="hair">
        <color indexed="8"/>
      </right>
      <top style="thin">
        <color indexed="8"/>
      </top>
      <bottom style="double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64"/>
      </right>
      <top style="double">
        <color indexed="8"/>
      </top>
      <bottom/>
      <diagonal/>
    </border>
    <border>
      <left/>
      <right style="hair">
        <color indexed="8"/>
      </right>
      <top style="double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64"/>
      </right>
      <top style="hair">
        <color indexed="64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64"/>
      </right>
      <top style="hair">
        <color indexed="8"/>
      </top>
      <bottom style="thin">
        <color indexed="8"/>
      </bottom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64"/>
      </right>
      <top style="thin">
        <color indexed="8"/>
      </top>
      <bottom style="thin">
        <color indexed="8"/>
      </bottom>
      <diagonal/>
    </border>
    <border>
      <left/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64"/>
      </right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64"/>
      </right>
      <top style="thin">
        <color indexed="8"/>
      </top>
      <bottom style="medium">
        <color indexed="8"/>
      </bottom>
      <diagonal/>
    </border>
    <border>
      <left/>
      <right style="hair">
        <color indexed="8"/>
      </right>
      <top style="thin">
        <color indexed="8"/>
      </top>
      <bottom style="medium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64"/>
      </right>
      <top style="medium">
        <color indexed="8"/>
      </top>
      <bottom style="thin">
        <color indexed="8"/>
      </bottom>
      <diagonal/>
    </border>
    <border>
      <left/>
      <right style="hair">
        <color indexed="8"/>
      </right>
      <top style="medium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/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hair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hair">
        <color indexed="8"/>
      </right>
      <top style="double">
        <color indexed="8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49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3" borderId="3" applyNumberFormat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7" borderId="1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9" fillId="20" borderId="9" applyNumberFormat="0" applyAlignment="0" applyProtection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</cellStyleXfs>
  <cellXfs count="93">
    <xf numFmtId="0" fontId="0" fillId="0" borderId="0" xfId="0">
      <alignment vertical="center"/>
    </xf>
    <xf numFmtId="0" fontId="7" fillId="0" borderId="0" xfId="46" applyFill="1">
      <alignment vertical="center"/>
    </xf>
    <xf numFmtId="0" fontId="24" fillId="0" borderId="0" xfId="46" applyFont="1" applyFill="1" applyAlignment="1">
      <alignment horizontal="center" vertical="center"/>
    </xf>
    <xf numFmtId="0" fontId="7" fillId="0" borderId="0" xfId="46" applyFill="1" applyAlignment="1">
      <alignment vertical="center"/>
    </xf>
    <xf numFmtId="0" fontId="7" fillId="0" borderId="0" xfId="46" applyFill="1" applyAlignment="1">
      <alignment horizontal="center" vertical="center"/>
    </xf>
    <xf numFmtId="0" fontId="7" fillId="0" borderId="0" xfId="46" applyFont="1" applyFill="1" applyBorder="1" applyAlignment="1">
      <alignment horizontal="right"/>
    </xf>
    <xf numFmtId="0" fontId="26" fillId="24" borderId="10" xfId="46" applyFont="1" applyFill="1" applyBorder="1" applyAlignment="1">
      <alignment horizontal="center" vertical="center" shrinkToFit="1"/>
    </xf>
    <xf numFmtId="41" fontId="26" fillId="24" borderId="10" xfId="34" applyFont="1" applyFill="1" applyBorder="1" applyAlignment="1">
      <alignment horizontal="center" vertical="center"/>
    </xf>
    <xf numFmtId="0" fontId="27" fillId="0" borderId="11" xfId="46" applyFont="1" applyFill="1" applyBorder="1" applyAlignment="1">
      <alignment horizontal="right" vertical="center" shrinkToFit="1"/>
    </xf>
    <xf numFmtId="0" fontId="27" fillId="0" borderId="12" xfId="46" applyNumberFormat="1" applyFont="1" applyFill="1" applyBorder="1" applyAlignment="1">
      <alignment horizontal="right" vertical="center" shrinkToFit="1"/>
    </xf>
    <xf numFmtId="41" fontId="27" fillId="0" borderId="12" xfId="34" applyFont="1" applyFill="1" applyBorder="1" applyAlignment="1">
      <alignment horizontal="right" vertical="center" indent="1" shrinkToFit="1"/>
    </xf>
    <xf numFmtId="0" fontId="27" fillId="0" borderId="13" xfId="46" applyFont="1" applyFill="1" applyBorder="1" applyAlignment="1">
      <alignment horizontal="right" vertical="center" shrinkToFit="1"/>
    </xf>
    <xf numFmtId="179" fontId="27" fillId="0" borderId="13" xfId="46" applyNumberFormat="1" applyFont="1" applyFill="1" applyBorder="1" applyAlignment="1">
      <alignment horizontal="right" vertical="center" shrinkToFit="1"/>
    </xf>
    <xf numFmtId="0" fontId="7" fillId="0" borderId="0" xfId="46" applyFont="1" applyFill="1" applyBorder="1" applyAlignment="1">
      <alignment horizontal="center" vertical="center" shrinkToFit="1"/>
    </xf>
    <xf numFmtId="41" fontId="7" fillId="0" borderId="0" xfId="34" applyFont="1" applyFill="1" applyBorder="1" applyAlignment="1">
      <alignment horizontal="right" vertical="center"/>
    </xf>
    <xf numFmtId="41" fontId="7" fillId="0" borderId="0" xfId="34" applyFont="1" applyFill="1" applyBorder="1" applyAlignment="1">
      <alignment horizontal="center" vertical="center"/>
    </xf>
    <xf numFmtId="0" fontId="28" fillId="0" borderId="0" xfId="46" applyFont="1" applyFill="1" applyBorder="1" applyAlignment="1">
      <alignment horizontal="left" vertical="center" shrinkToFit="1"/>
    </xf>
    <xf numFmtId="0" fontId="29" fillId="24" borderId="14" xfId="46" applyFont="1" applyFill="1" applyBorder="1" applyAlignment="1">
      <alignment horizontal="center" vertical="center"/>
    </xf>
    <xf numFmtId="177" fontId="29" fillId="24" borderId="15" xfId="46" applyNumberFormat="1" applyFont="1" applyFill="1" applyBorder="1" applyAlignment="1">
      <alignment horizontal="center" vertical="center"/>
    </xf>
    <xf numFmtId="176" fontId="29" fillId="24" borderId="15" xfId="46" applyNumberFormat="1" applyFont="1" applyFill="1" applyBorder="1" applyAlignment="1">
      <alignment horizontal="center" vertical="center"/>
    </xf>
    <xf numFmtId="0" fontId="29" fillId="24" borderId="16" xfId="46" applyFont="1" applyFill="1" applyBorder="1" applyAlignment="1">
      <alignment horizontal="center" vertical="center" shrinkToFit="1"/>
    </xf>
    <xf numFmtId="0" fontId="29" fillId="25" borderId="17" xfId="46" applyFont="1" applyFill="1" applyBorder="1" applyAlignment="1">
      <alignment horizontal="center" vertical="center" shrinkToFit="1"/>
    </xf>
    <xf numFmtId="14" fontId="31" fillId="0" borderId="19" xfId="46" applyNumberFormat="1" applyFont="1" applyFill="1" applyBorder="1" applyAlignment="1">
      <alignment horizontal="center" vertical="center"/>
    </xf>
    <xf numFmtId="0" fontId="31" fillId="0" borderId="20" xfId="46" applyFont="1" applyFill="1" applyBorder="1" applyAlignment="1">
      <alignment horizontal="center" vertical="center"/>
    </xf>
    <xf numFmtId="0" fontId="31" fillId="0" borderId="21" xfId="46" applyFont="1" applyFill="1" applyBorder="1" applyAlignment="1">
      <alignment horizontal="center" vertical="center"/>
    </xf>
    <xf numFmtId="41" fontId="31" fillId="0" borderId="22" xfId="34" applyFont="1" applyFill="1" applyBorder="1" applyAlignment="1">
      <alignment vertical="center"/>
    </xf>
    <xf numFmtId="14" fontId="31" fillId="0" borderId="23" xfId="46" applyNumberFormat="1" applyFont="1" applyFill="1" applyBorder="1" applyAlignment="1">
      <alignment horizontal="center" vertical="center"/>
    </xf>
    <xf numFmtId="0" fontId="31" fillId="0" borderId="24" xfId="46" applyFont="1" applyFill="1" applyBorder="1" applyAlignment="1">
      <alignment horizontal="center" vertical="center"/>
    </xf>
    <xf numFmtId="0" fontId="31" fillId="0" borderId="25" xfId="46" applyFont="1" applyFill="1" applyBorder="1" applyAlignment="1">
      <alignment horizontal="center" vertical="center"/>
    </xf>
    <xf numFmtId="41" fontId="31" fillId="0" borderId="26" xfId="34" applyFont="1" applyFill="1" applyBorder="1" applyAlignment="1">
      <alignment vertical="center"/>
    </xf>
    <xf numFmtId="14" fontId="31" fillId="0" borderId="27" xfId="46" applyNumberFormat="1" applyFont="1" applyFill="1" applyBorder="1" applyAlignment="1">
      <alignment horizontal="center" vertical="center"/>
    </xf>
    <xf numFmtId="0" fontId="31" fillId="0" borderId="28" xfId="46" applyFont="1" applyFill="1" applyBorder="1" applyAlignment="1">
      <alignment horizontal="center" vertical="center"/>
    </xf>
    <xf numFmtId="0" fontId="31" fillId="0" borderId="29" xfId="46" applyFont="1" applyFill="1" applyBorder="1" applyAlignment="1">
      <alignment horizontal="center" vertical="center"/>
    </xf>
    <xf numFmtId="41" fontId="31" fillId="0" borderId="30" xfId="34" applyFont="1" applyFill="1" applyBorder="1" applyAlignment="1">
      <alignment vertical="center"/>
    </xf>
    <xf numFmtId="14" fontId="30" fillId="0" borderId="31" xfId="46" applyNumberFormat="1" applyFont="1" applyFill="1" applyBorder="1" applyAlignment="1">
      <alignment horizontal="center" vertical="center"/>
    </xf>
    <xf numFmtId="178" fontId="30" fillId="0" borderId="33" xfId="46" applyNumberFormat="1" applyFont="1" applyFill="1" applyBorder="1" applyAlignment="1">
      <alignment horizontal="center" vertical="center"/>
    </xf>
    <xf numFmtId="178" fontId="30" fillId="0" borderId="34" xfId="46" applyNumberFormat="1" applyFont="1" applyFill="1" applyBorder="1" applyAlignment="1">
      <alignment horizontal="center" vertical="center"/>
    </xf>
    <xf numFmtId="41" fontId="30" fillId="0" borderId="35" xfId="34" applyFont="1" applyFill="1" applyBorder="1" applyAlignment="1">
      <alignment vertical="center"/>
    </xf>
    <xf numFmtId="0" fontId="29" fillId="0" borderId="0" xfId="46" applyFont="1" applyFill="1">
      <alignment vertical="center"/>
    </xf>
    <xf numFmtId="41" fontId="6" fillId="0" borderId="0" xfId="33" applyFont="1">
      <alignment vertical="center"/>
    </xf>
    <xf numFmtId="41" fontId="7" fillId="0" borderId="0" xfId="33" applyFont="1" applyFill="1">
      <alignment vertical="center"/>
    </xf>
    <xf numFmtId="0" fontId="31" fillId="0" borderId="37" xfId="46" applyFont="1" applyFill="1" applyBorder="1" applyAlignment="1">
      <alignment horizontal="center" vertical="center"/>
    </xf>
    <xf numFmtId="0" fontId="31" fillId="0" borderId="36" xfId="46" applyFont="1" applyFill="1" applyBorder="1" applyAlignment="1">
      <alignment horizontal="center" vertical="center"/>
    </xf>
    <xf numFmtId="41" fontId="30" fillId="0" borderId="35" xfId="34" applyFont="1" applyFill="1" applyBorder="1" applyAlignment="1">
      <alignment horizontal="right" vertical="center" indent="1"/>
    </xf>
    <xf numFmtId="178" fontId="31" fillId="0" borderId="36" xfId="46" applyNumberFormat="1" applyFont="1" applyFill="1" applyBorder="1" applyAlignment="1">
      <alignment horizontal="center" vertical="center"/>
    </xf>
    <xf numFmtId="41" fontId="31" fillId="0" borderId="22" xfId="34" applyFont="1" applyFill="1" applyBorder="1" applyAlignment="1">
      <alignment horizontal="right" vertical="center" indent="1"/>
    </xf>
    <xf numFmtId="178" fontId="31" fillId="0" borderId="38" xfId="46" applyNumberFormat="1" applyFont="1" applyFill="1" applyBorder="1" applyAlignment="1">
      <alignment horizontal="center" vertical="center"/>
    </xf>
    <xf numFmtId="41" fontId="31" fillId="0" borderId="26" xfId="34" applyFont="1" applyFill="1" applyBorder="1" applyAlignment="1">
      <alignment horizontal="right" vertical="center" indent="1"/>
    </xf>
    <xf numFmtId="0" fontId="31" fillId="0" borderId="38" xfId="46" applyFont="1" applyFill="1" applyBorder="1" applyAlignment="1">
      <alignment horizontal="center" vertical="center"/>
    </xf>
    <xf numFmtId="177" fontId="30" fillId="0" borderId="39" xfId="46" applyNumberFormat="1" applyFont="1" applyFill="1" applyBorder="1" applyAlignment="1">
      <alignment horizontal="center" vertical="center"/>
    </xf>
    <xf numFmtId="178" fontId="30" fillId="0" borderId="41" xfId="46" applyNumberFormat="1" applyFont="1" applyFill="1" applyBorder="1" applyAlignment="1">
      <alignment horizontal="center" vertical="center" shrinkToFit="1"/>
    </xf>
    <xf numFmtId="178" fontId="30" fillId="0" borderId="42" xfId="46" applyNumberFormat="1" applyFont="1" applyFill="1" applyBorder="1" applyAlignment="1">
      <alignment horizontal="center" vertical="center" shrinkToFit="1"/>
    </xf>
    <xf numFmtId="41" fontId="30" fillId="0" borderId="43" xfId="34" applyFont="1" applyFill="1" applyBorder="1" applyAlignment="1">
      <alignment vertical="center"/>
    </xf>
    <xf numFmtId="176" fontId="30" fillId="26" borderId="44" xfId="46" applyNumberFormat="1" applyFont="1" applyFill="1" applyBorder="1" applyAlignment="1">
      <alignment horizontal="center" vertical="center"/>
    </xf>
    <xf numFmtId="178" fontId="30" fillId="0" borderId="45" xfId="46" applyNumberFormat="1" applyFont="1" applyFill="1" applyBorder="1" applyAlignment="1">
      <alignment horizontal="center" vertical="center" shrinkToFit="1"/>
    </xf>
    <xf numFmtId="178" fontId="30" fillId="0" borderId="46" xfId="46" applyNumberFormat="1" applyFont="1" applyFill="1" applyBorder="1" applyAlignment="1">
      <alignment horizontal="center" vertical="center" shrinkToFit="1"/>
    </xf>
    <xf numFmtId="41" fontId="30" fillId="0" borderId="47" xfId="34" applyFont="1" applyFill="1" applyBorder="1" applyAlignment="1">
      <alignment horizontal="right" vertical="center" indent="1"/>
    </xf>
    <xf numFmtId="41" fontId="27" fillId="0" borderId="11" xfId="34" applyFont="1" applyFill="1" applyBorder="1" applyAlignment="1">
      <alignment horizontal="center" vertical="center" shrinkToFit="1"/>
    </xf>
    <xf numFmtId="41" fontId="29" fillId="24" borderId="18" xfId="34" applyFont="1" applyFill="1" applyBorder="1" applyAlignment="1">
      <alignment horizontal="center" vertical="center"/>
    </xf>
    <xf numFmtId="178" fontId="31" fillId="0" borderId="37" xfId="46" applyNumberFormat="1" applyFont="1" applyFill="1" applyBorder="1" applyAlignment="1">
      <alignment horizontal="center" vertical="center"/>
    </xf>
    <xf numFmtId="176" fontId="31" fillId="0" borderId="19" xfId="46" applyNumberFormat="1" applyFont="1" applyFill="1" applyBorder="1" applyAlignment="1">
      <alignment horizontal="center" vertical="center"/>
    </xf>
    <xf numFmtId="178" fontId="31" fillId="0" borderId="25" xfId="46" applyNumberFormat="1" applyFont="1" applyFill="1" applyBorder="1" applyAlignment="1">
      <alignment horizontal="center" vertical="center"/>
    </xf>
    <xf numFmtId="176" fontId="31" fillId="0" borderId="23" xfId="46" applyNumberFormat="1" applyFont="1" applyFill="1" applyBorder="1" applyAlignment="1">
      <alignment horizontal="center" vertical="center"/>
    </xf>
    <xf numFmtId="176" fontId="31" fillId="0" borderId="27" xfId="46" applyNumberFormat="1" applyFont="1" applyFill="1" applyBorder="1" applyAlignment="1">
      <alignment horizontal="center" vertical="center"/>
    </xf>
    <xf numFmtId="176" fontId="30" fillId="0" borderId="32" xfId="46" applyNumberFormat="1" applyFont="1" applyFill="1" applyBorder="1" applyAlignment="1">
      <alignment horizontal="center" vertical="center"/>
    </xf>
    <xf numFmtId="176" fontId="30" fillId="0" borderId="40" xfId="46" applyNumberFormat="1" applyFont="1" applyFill="1" applyBorder="1" applyAlignment="1">
      <alignment horizontal="center" vertical="center"/>
    </xf>
    <xf numFmtId="0" fontId="30" fillId="0" borderId="49" xfId="46" applyFont="1" applyFill="1" applyBorder="1" applyAlignment="1" applyProtection="1">
      <alignment horizontal="center" vertical="center" wrapText="1"/>
      <protection locked="0"/>
    </xf>
    <xf numFmtId="0" fontId="30" fillId="0" borderId="50" xfId="46" applyFont="1" applyFill="1" applyBorder="1" applyAlignment="1" applyProtection="1">
      <alignment horizontal="center" vertical="center" wrapText="1"/>
      <protection locked="0"/>
    </xf>
    <xf numFmtId="0" fontId="30" fillId="0" borderId="51" xfId="46" applyFont="1" applyFill="1" applyBorder="1" applyAlignment="1" applyProtection="1">
      <alignment horizontal="center" vertical="center" wrapText="1"/>
      <protection locked="0"/>
    </xf>
    <xf numFmtId="0" fontId="30" fillId="0" borderId="52" xfId="46" applyFont="1" applyFill="1" applyBorder="1" applyAlignment="1" applyProtection="1">
      <alignment horizontal="center" vertical="center" wrapText="1"/>
      <protection locked="0"/>
    </xf>
    <xf numFmtId="0" fontId="30" fillId="24" borderId="53" xfId="46" applyFont="1" applyFill="1" applyBorder="1" applyAlignment="1">
      <alignment horizontal="center" vertical="center"/>
    </xf>
    <xf numFmtId="0" fontId="30" fillId="24" borderId="44" xfId="46" applyFont="1" applyFill="1" applyBorder="1" applyAlignment="1">
      <alignment horizontal="center" vertical="center"/>
    </xf>
    <xf numFmtId="0" fontId="27" fillId="0" borderId="55" xfId="46" applyFont="1" applyFill="1" applyBorder="1" applyAlignment="1">
      <alignment horizontal="center" vertical="center"/>
    </xf>
    <xf numFmtId="0" fontId="27" fillId="0" borderId="13" xfId="46" applyFont="1" applyFill="1" applyBorder="1" applyAlignment="1">
      <alignment horizontal="center" vertical="center"/>
    </xf>
    <xf numFmtId="0" fontId="25" fillId="0" borderId="0" xfId="46" applyFont="1" applyFill="1" applyBorder="1" applyAlignment="1">
      <alignment horizontal="left" vertical="center"/>
    </xf>
    <xf numFmtId="0" fontId="30" fillId="0" borderId="56" xfId="46" applyFont="1" applyFill="1" applyBorder="1" applyAlignment="1" applyProtection="1">
      <alignment horizontal="center" vertical="center" wrapText="1"/>
      <protection locked="0"/>
    </xf>
    <xf numFmtId="9" fontId="27" fillId="0" borderId="13" xfId="29" applyFont="1" applyFill="1" applyBorder="1" applyAlignment="1">
      <alignment horizontal="center" vertical="center"/>
    </xf>
    <xf numFmtId="9" fontId="27" fillId="0" borderId="48" xfId="29" applyFont="1" applyFill="1" applyBorder="1" applyAlignment="1">
      <alignment horizontal="center" vertical="center"/>
    </xf>
    <xf numFmtId="0" fontId="7" fillId="0" borderId="0" xfId="46" applyFont="1" applyFill="1" applyBorder="1" applyAlignment="1">
      <alignment horizontal="left" vertical="center" shrinkToFit="1"/>
    </xf>
    <xf numFmtId="0" fontId="27" fillId="0" borderId="60" xfId="46" applyFont="1" applyFill="1" applyBorder="1" applyAlignment="1">
      <alignment horizontal="left" vertical="center" indent="2"/>
    </xf>
    <xf numFmtId="0" fontId="27" fillId="0" borderId="11" xfId="46" applyFont="1" applyFill="1" applyBorder="1" applyAlignment="1">
      <alignment horizontal="left" vertical="center" indent="2"/>
    </xf>
    <xf numFmtId="9" fontId="27" fillId="0" borderId="11" xfId="29" applyFont="1" applyFill="1" applyBorder="1" applyAlignment="1">
      <alignment horizontal="center" vertical="center"/>
    </xf>
    <xf numFmtId="9" fontId="27" fillId="0" borderId="61" xfId="29" applyFont="1" applyFill="1" applyBorder="1" applyAlignment="1">
      <alignment horizontal="center" vertical="center"/>
    </xf>
    <xf numFmtId="9" fontId="27" fillId="0" borderId="12" xfId="29" applyFont="1" applyFill="1" applyBorder="1" applyAlignment="1">
      <alignment horizontal="center" vertical="center"/>
    </xf>
    <xf numFmtId="9" fontId="27" fillId="0" borderId="62" xfId="29" applyFont="1" applyFill="1" applyBorder="1" applyAlignment="1">
      <alignment horizontal="center" vertical="center"/>
    </xf>
    <xf numFmtId="0" fontId="27" fillId="0" borderId="54" xfId="46" applyFont="1" applyFill="1" applyBorder="1" applyAlignment="1">
      <alignment horizontal="left" vertical="center" indent="2"/>
    </xf>
    <xf numFmtId="0" fontId="27" fillId="0" borderId="12" xfId="46" applyFont="1" applyFill="1" applyBorder="1" applyAlignment="1">
      <alignment horizontal="left" vertical="center" indent="2"/>
    </xf>
    <xf numFmtId="0" fontId="22" fillId="0" borderId="0" xfId="46" applyFont="1" applyFill="1" applyAlignment="1">
      <alignment horizontal="center" vertical="center" wrapText="1"/>
    </xf>
    <xf numFmtId="0" fontId="25" fillId="0" borderId="57" xfId="46" applyFont="1" applyFill="1" applyBorder="1" applyAlignment="1">
      <alignment horizontal="left" vertical="center" wrapText="1"/>
    </xf>
    <xf numFmtId="0" fontId="26" fillId="24" borderId="58" xfId="46" applyFont="1" applyFill="1" applyBorder="1" applyAlignment="1">
      <alignment horizontal="center" vertical="center"/>
    </xf>
    <xf numFmtId="0" fontId="26" fillId="24" borderId="10" xfId="46" applyFont="1" applyFill="1" applyBorder="1" applyAlignment="1">
      <alignment horizontal="center" vertical="center"/>
    </xf>
    <xf numFmtId="176" fontId="26" fillId="24" borderId="10" xfId="46" applyNumberFormat="1" applyFont="1" applyFill="1" applyBorder="1" applyAlignment="1">
      <alignment horizontal="center" vertical="center"/>
    </xf>
    <xf numFmtId="176" fontId="26" fillId="24" borderId="59" xfId="46" applyNumberFormat="1" applyFont="1" applyFill="1" applyBorder="1" applyAlignment="1">
      <alignment horizontal="center" vertical="center"/>
    </xf>
  </cellXfs>
  <cellStyles count="49">
    <cellStyle name="20% - 강조색1" xfId="1" builtinId="30" customBuiltin="1"/>
    <cellStyle name="20% - 강조색2" xfId="2" builtinId="34" customBuiltin="1"/>
    <cellStyle name="20% - 강조색3" xfId="3" builtinId="38" customBuiltin="1"/>
    <cellStyle name="20% - 강조색4" xfId="4" builtinId="42" customBuiltin="1"/>
    <cellStyle name="20% - 강조색5" xfId="5" builtinId="46" customBuiltin="1"/>
    <cellStyle name="20% - 강조색6" xfId="6" builtinId="50" customBuiltin="1"/>
    <cellStyle name="40% - 강조색1" xfId="7" builtinId="31" customBuiltin="1"/>
    <cellStyle name="40% - 강조색2" xfId="8" builtinId="35" customBuiltin="1"/>
    <cellStyle name="40% - 강조색3" xfId="9" builtinId="39" customBuiltin="1"/>
    <cellStyle name="40% - 강조색4" xfId="10" builtinId="43" customBuiltin="1"/>
    <cellStyle name="40% - 강조색5" xfId="11" builtinId="47" customBuiltin="1"/>
    <cellStyle name="40% - 강조색6" xfId="12" builtinId="51" customBuiltin="1"/>
    <cellStyle name="60% - 강조색1" xfId="13" builtinId="32" customBuiltin="1"/>
    <cellStyle name="60% - 강조색2" xfId="14" builtinId="36" customBuiltin="1"/>
    <cellStyle name="60% - 강조색3" xfId="15" builtinId="40" customBuiltin="1"/>
    <cellStyle name="60% - 강조색4" xfId="16" builtinId="44" customBuiltin="1"/>
    <cellStyle name="60% - 강조색5" xfId="17" builtinId="48" customBuiltin="1"/>
    <cellStyle name="60% - 강조색6" xfId="18" builtinId="52" customBuiltin="1"/>
    <cellStyle name="강조색1" xfId="19" builtinId="29" customBuiltin="1"/>
    <cellStyle name="강조색2" xfId="20" builtinId="33" customBuiltin="1"/>
    <cellStyle name="강조색3" xfId="21" builtinId="37" customBuiltin="1"/>
    <cellStyle name="강조색4" xfId="22" builtinId="41" customBuiltin="1"/>
    <cellStyle name="강조색5" xfId="23" builtinId="45" customBuiltin="1"/>
    <cellStyle name="강조색6" xfId="24" builtinId="49" customBuiltin="1"/>
    <cellStyle name="경고문" xfId="25" builtinId="11" customBuiltin="1"/>
    <cellStyle name="계산" xfId="26" builtinId="22" customBuiltin="1"/>
    <cellStyle name="나쁨" xfId="27" builtinId="27" customBuiltin="1"/>
    <cellStyle name="메모" xfId="28" builtinId="10" customBuiltin="1"/>
    <cellStyle name="백분율 2" xfId="29"/>
    <cellStyle name="보통" xfId="30" builtinId="28" customBuiltin="1"/>
    <cellStyle name="설명 텍스트" xfId="31" builtinId="53" customBuiltin="1"/>
    <cellStyle name="셀 확인" xfId="32" builtinId="23" customBuiltin="1"/>
    <cellStyle name="쉼표 [0]" xfId="33" builtinId="6"/>
    <cellStyle name="쉼표 [0] 2" xfId="34"/>
    <cellStyle name="쉼표 [0] 2 2" xfId="35"/>
    <cellStyle name="연결된 셀" xfId="36" builtinId="24" customBuiltin="1"/>
    <cellStyle name="요약" xfId="37" builtinId="25" customBuiltin="1"/>
    <cellStyle name="입력" xfId="38" builtinId="20" customBuiltin="1"/>
    <cellStyle name="제목" xfId="39" builtinId="15" customBuiltin="1"/>
    <cellStyle name="제목 1" xfId="40" builtinId="16" customBuiltin="1"/>
    <cellStyle name="제목 2" xfId="41" builtinId="17" customBuiltin="1"/>
    <cellStyle name="제목 3" xfId="42" builtinId="18" customBuiltin="1"/>
    <cellStyle name="제목 4" xfId="43" builtinId="19" customBuiltin="1"/>
    <cellStyle name="좋음" xfId="44" builtinId="26" customBuiltin="1"/>
    <cellStyle name="출력" xfId="45" builtinId="21" customBuiltin="1"/>
    <cellStyle name="표준" xfId="0" builtinId="0"/>
    <cellStyle name="표준 2" xfId="46"/>
    <cellStyle name="표준 2 2" xfId="47"/>
    <cellStyle name="표준 2 2 2" xfId="4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showGridLines="0" tabSelected="1" workbookViewId="0">
      <selection sqref="A1:F1"/>
    </sheetView>
  </sheetViews>
  <sheetFormatPr defaultRowHeight="20.25" customHeight="1" x14ac:dyDescent="0.15"/>
  <cols>
    <col min="1" max="1" width="10" style="1" customWidth="1"/>
    <col min="2" max="2" width="18" style="1" customWidth="1"/>
    <col min="3" max="3" width="27.5" style="1" customWidth="1"/>
    <col min="4" max="4" width="67.6640625" style="1" bestFit="1" customWidth="1"/>
    <col min="5" max="5" width="21.1640625" style="4" customWidth="1"/>
    <col min="6" max="6" width="25.33203125" style="3" bestFit="1" customWidth="1"/>
    <col min="7" max="7" width="12.6640625" style="1" customWidth="1"/>
    <col min="8" max="8" width="28.6640625" style="1" bestFit="1" customWidth="1"/>
    <col min="9" max="9" width="52.6640625" style="1" bestFit="1" customWidth="1"/>
    <col min="10" max="10" width="13.6640625" style="1" bestFit="1" customWidth="1"/>
    <col min="11" max="11" width="10.33203125" style="1" bestFit="1" customWidth="1"/>
    <col min="12" max="16384" width="9.33203125" style="1"/>
  </cols>
  <sheetData>
    <row r="1" spans="1:11" ht="50.25" customHeight="1" x14ac:dyDescent="0.15">
      <c r="A1" s="87" t="s">
        <v>20</v>
      </c>
      <c r="B1" s="87"/>
      <c r="C1" s="87"/>
      <c r="D1" s="87"/>
      <c r="E1" s="87"/>
      <c r="F1" s="87"/>
    </row>
    <row r="2" spans="1:11" ht="20.25" customHeight="1" x14ac:dyDescent="0.15">
      <c r="A2" s="2"/>
      <c r="B2" s="2"/>
      <c r="C2" s="2"/>
      <c r="D2" s="2"/>
      <c r="E2" s="2"/>
    </row>
    <row r="3" spans="1:11" ht="20.25" customHeight="1" x14ac:dyDescent="0.15">
      <c r="A3" s="88" t="s">
        <v>0</v>
      </c>
      <c r="B3" s="88"/>
      <c r="C3" s="88"/>
      <c r="F3" s="5" t="s">
        <v>1</v>
      </c>
    </row>
    <row r="4" spans="1:11" ht="20.25" customHeight="1" thickBot="1" x14ac:dyDescent="0.2">
      <c r="A4" s="89" t="s">
        <v>2</v>
      </c>
      <c r="B4" s="90"/>
      <c r="C4" s="6" t="s">
        <v>3</v>
      </c>
      <c r="D4" s="7" t="s">
        <v>4</v>
      </c>
      <c r="E4" s="91" t="s">
        <v>5</v>
      </c>
      <c r="F4" s="92"/>
    </row>
    <row r="5" spans="1:11" ht="20.25" customHeight="1" thickTop="1" x14ac:dyDescent="0.15">
      <c r="A5" s="79" t="s">
        <v>6</v>
      </c>
      <c r="B5" s="80"/>
      <c r="C5" s="8">
        <v>0</v>
      </c>
      <c r="D5" s="57">
        <v>0</v>
      </c>
      <c r="E5" s="81">
        <f>D5/$D$8</f>
        <v>0</v>
      </c>
      <c r="F5" s="82"/>
    </row>
    <row r="6" spans="1:11" ht="20.25" customHeight="1" x14ac:dyDescent="0.15">
      <c r="A6" s="85" t="s">
        <v>7</v>
      </c>
      <c r="B6" s="86"/>
      <c r="C6" s="8">
        <v>2</v>
      </c>
      <c r="D6" s="57">
        <f>F19</f>
        <v>257577200</v>
      </c>
      <c r="E6" s="81">
        <f>D6/$D$8</f>
        <v>0.25777589365883224</v>
      </c>
      <c r="F6" s="82"/>
    </row>
    <row r="7" spans="1:11" ht="20.25" customHeight="1" x14ac:dyDescent="0.15">
      <c r="A7" s="85" t="s">
        <v>8</v>
      </c>
      <c r="B7" s="86"/>
      <c r="C7" s="9">
        <v>3</v>
      </c>
      <c r="D7" s="10">
        <f>F23</f>
        <v>741652000</v>
      </c>
      <c r="E7" s="83">
        <f>D7/$D$8</f>
        <v>0.74222410634116776</v>
      </c>
      <c r="F7" s="84"/>
    </row>
    <row r="8" spans="1:11" ht="20.25" customHeight="1" x14ac:dyDescent="0.15">
      <c r="A8" s="72" t="s">
        <v>9</v>
      </c>
      <c r="B8" s="73"/>
      <c r="C8" s="11">
        <f>SUM(C5:C7)</f>
        <v>5</v>
      </c>
      <c r="D8" s="12">
        <f>SUM(D5:D7)</f>
        <v>999229200</v>
      </c>
      <c r="E8" s="76">
        <f>SUM(E5:F7)</f>
        <v>1</v>
      </c>
      <c r="F8" s="77"/>
    </row>
    <row r="9" spans="1:11" ht="20.25" customHeight="1" x14ac:dyDescent="0.15">
      <c r="A9" s="78"/>
      <c r="B9" s="78"/>
      <c r="C9" s="13"/>
      <c r="D9" s="14"/>
      <c r="E9" s="15"/>
    </row>
    <row r="10" spans="1:11" ht="20.25" customHeight="1" x14ac:dyDescent="0.15">
      <c r="A10" s="74" t="s">
        <v>10</v>
      </c>
      <c r="B10" s="74"/>
      <c r="C10" s="16"/>
      <c r="F10" s="5" t="s">
        <v>11</v>
      </c>
    </row>
    <row r="11" spans="1:11" ht="15.75" customHeight="1" thickBot="1" x14ac:dyDescent="0.2">
      <c r="A11" s="17" t="s">
        <v>12</v>
      </c>
      <c r="B11" s="18" t="s">
        <v>13</v>
      </c>
      <c r="C11" s="19" t="s">
        <v>14</v>
      </c>
      <c r="D11" s="20" t="s">
        <v>15</v>
      </c>
      <c r="E11" s="21" t="s">
        <v>16</v>
      </c>
      <c r="F11" s="58" t="s">
        <v>17</v>
      </c>
    </row>
    <row r="12" spans="1:11" ht="15.75" customHeight="1" thickTop="1" x14ac:dyDescent="0.15">
      <c r="A12" s="75" t="s">
        <v>6</v>
      </c>
      <c r="B12" s="22"/>
      <c r="C12" s="60"/>
      <c r="D12" s="23"/>
      <c r="E12" s="24"/>
      <c r="F12" s="25"/>
    </row>
    <row r="13" spans="1:11" ht="15.75" customHeight="1" x14ac:dyDescent="0.15">
      <c r="A13" s="67"/>
      <c r="B13" s="26"/>
      <c r="C13" s="62"/>
      <c r="D13" s="27"/>
      <c r="E13" s="28"/>
      <c r="F13" s="29"/>
    </row>
    <row r="14" spans="1:11" ht="15.75" customHeight="1" x14ac:dyDescent="0.15">
      <c r="A14" s="67"/>
      <c r="B14" s="30"/>
      <c r="C14" s="63"/>
      <c r="D14" s="31"/>
      <c r="E14" s="32"/>
      <c r="F14" s="33"/>
    </row>
    <row r="15" spans="1:11" s="38" customFormat="1" ht="15.75" customHeight="1" x14ac:dyDescent="0.15">
      <c r="A15" s="68"/>
      <c r="B15" s="34" t="s">
        <v>18</v>
      </c>
      <c r="C15" s="64"/>
      <c r="D15" s="35">
        <f>COUNTA(D12:D14)</f>
        <v>0</v>
      </c>
      <c r="E15" s="36"/>
      <c r="F15" s="37">
        <f>SUM(F12:F14)</f>
        <v>0</v>
      </c>
    </row>
    <row r="16" spans="1:11" ht="15.75" customHeight="1" x14ac:dyDescent="0.15">
      <c r="A16" s="66" t="s">
        <v>7</v>
      </c>
      <c r="B16" s="22">
        <v>43976</v>
      </c>
      <c r="C16" s="60" t="s">
        <v>28</v>
      </c>
      <c r="D16" s="44" t="s">
        <v>26</v>
      </c>
      <c r="E16" s="59" t="s">
        <v>24</v>
      </c>
      <c r="F16" s="45">
        <v>139177200</v>
      </c>
      <c r="G16"/>
      <c r="H16"/>
      <c r="I16"/>
      <c r="J16" s="39"/>
      <c r="K16" s="40"/>
    </row>
    <row r="17" spans="1:11" ht="15.75" customHeight="1" x14ac:dyDescent="0.15">
      <c r="A17" s="67"/>
      <c r="B17" s="22">
        <v>43980</v>
      </c>
      <c r="C17" s="60" t="s">
        <v>31</v>
      </c>
      <c r="D17" s="42" t="s">
        <v>32</v>
      </c>
      <c r="E17" s="41" t="s">
        <v>25</v>
      </c>
      <c r="F17" s="25">
        <v>118400000</v>
      </c>
      <c r="G17"/>
      <c r="H17"/>
      <c r="I17"/>
      <c r="J17" s="39"/>
      <c r="K17" s="40"/>
    </row>
    <row r="18" spans="1:11" ht="15.75" customHeight="1" x14ac:dyDescent="0.15">
      <c r="A18" s="67"/>
      <c r="B18" s="22"/>
      <c r="C18" s="60"/>
      <c r="D18" s="42"/>
      <c r="E18" s="41"/>
      <c r="F18" s="25"/>
      <c r="G18"/>
      <c r="H18"/>
      <c r="I18"/>
      <c r="J18" s="39"/>
      <c r="K18" s="40"/>
    </row>
    <row r="19" spans="1:11" s="38" customFormat="1" ht="15.75" customHeight="1" x14ac:dyDescent="0.15">
      <c r="A19" s="68"/>
      <c r="B19" s="34" t="s">
        <v>18</v>
      </c>
      <c r="C19" s="64"/>
      <c r="D19" s="35">
        <f>COUNTA(D16:D18)</f>
        <v>2</v>
      </c>
      <c r="E19" s="36"/>
      <c r="F19" s="43">
        <f>SUM(F16:F18)</f>
        <v>257577200</v>
      </c>
    </row>
    <row r="20" spans="1:11" s="38" customFormat="1" ht="15.75" customHeight="1" x14ac:dyDescent="0.15">
      <c r="A20" s="67" t="s">
        <v>8</v>
      </c>
      <c r="B20" s="22">
        <v>43976</v>
      </c>
      <c r="C20" s="60" t="s">
        <v>27</v>
      </c>
      <c r="D20" s="44" t="s">
        <v>21</v>
      </c>
      <c r="E20" s="59" t="s">
        <v>24</v>
      </c>
      <c r="F20" s="45">
        <v>634900000</v>
      </c>
    </row>
    <row r="21" spans="1:11" s="38" customFormat="1" ht="15.75" customHeight="1" x14ac:dyDescent="0.15">
      <c r="A21" s="67"/>
      <c r="B21" s="26">
        <v>43976</v>
      </c>
      <c r="C21" s="62" t="s">
        <v>29</v>
      </c>
      <c r="D21" s="46" t="s">
        <v>22</v>
      </c>
      <c r="E21" s="61" t="s">
        <v>25</v>
      </c>
      <c r="F21" s="47">
        <v>40752000</v>
      </c>
    </row>
    <row r="22" spans="1:11" ht="15.75" customHeight="1" x14ac:dyDescent="0.15">
      <c r="A22" s="67"/>
      <c r="B22" s="26">
        <v>43976</v>
      </c>
      <c r="C22" s="62" t="s">
        <v>30</v>
      </c>
      <c r="D22" s="48" t="s">
        <v>23</v>
      </c>
      <c r="E22" s="28" t="s">
        <v>25</v>
      </c>
      <c r="F22" s="29">
        <v>66000000</v>
      </c>
    </row>
    <row r="23" spans="1:11" ht="15.75" customHeight="1" thickBot="1" x14ac:dyDescent="0.2">
      <c r="A23" s="69"/>
      <c r="B23" s="49" t="s">
        <v>18</v>
      </c>
      <c r="C23" s="65"/>
      <c r="D23" s="50">
        <f>COUNTA(D20:D22)</f>
        <v>3</v>
      </c>
      <c r="E23" s="51"/>
      <c r="F23" s="52">
        <f>SUM(F20:F22)</f>
        <v>741652000</v>
      </c>
    </row>
    <row r="24" spans="1:11" s="38" customFormat="1" ht="15.75" customHeight="1" x14ac:dyDescent="0.15">
      <c r="A24" s="70" t="s">
        <v>19</v>
      </c>
      <c r="B24" s="71"/>
      <c r="C24" s="53"/>
      <c r="D24" s="54">
        <f>D15+D19+D23</f>
        <v>5</v>
      </c>
      <c r="E24" s="55"/>
      <c r="F24" s="56">
        <f>F15+F19+F23</f>
        <v>999229200</v>
      </c>
    </row>
  </sheetData>
  <mergeCells count="18">
    <mergeCell ref="A1:F1"/>
    <mergeCell ref="A3:C3"/>
    <mergeCell ref="A4:B4"/>
    <mergeCell ref="E4:F4"/>
    <mergeCell ref="A6:B6"/>
    <mergeCell ref="E8:F8"/>
    <mergeCell ref="A9:B9"/>
    <mergeCell ref="A5:B5"/>
    <mergeCell ref="E5:F5"/>
    <mergeCell ref="E6:F6"/>
    <mergeCell ref="E7:F7"/>
    <mergeCell ref="A7:B7"/>
    <mergeCell ref="A16:A19"/>
    <mergeCell ref="A20:A23"/>
    <mergeCell ref="A24:B24"/>
    <mergeCell ref="A8:B8"/>
    <mergeCell ref="A10:B10"/>
    <mergeCell ref="A12:A15"/>
  </mergeCells>
  <phoneticPr fontId="20" type="noConversion"/>
  <printOptions horizontalCentered="1"/>
  <pageMargins left="0.35433070866141736" right="0.35433070866141736" top="0.94488188976377963" bottom="0.55118110236220474" header="0" footer="0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3월</vt:lpstr>
      <vt:lpstr>'3월'!Print_Titles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user</cp:lastModifiedBy>
  <dcterms:created xsi:type="dcterms:W3CDTF">2014-10-28T00:51:43Z</dcterms:created>
  <dcterms:modified xsi:type="dcterms:W3CDTF">2020-07-20T01:11:25Z</dcterms:modified>
</cp:coreProperties>
</file>