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-120" windowWidth="13680" windowHeight="12600" tabRatio="275"/>
  </bookViews>
  <sheets>
    <sheet name="1월" sheetId="22" r:id="rId1"/>
    <sheet name="2월" sheetId="25" r:id="rId2"/>
    <sheet name="3월" sheetId="26" r:id="rId3"/>
  </sheets>
  <calcPr calcId="144525"/>
</workbook>
</file>

<file path=xl/calcChain.xml><?xml version="1.0" encoding="utf-8"?>
<calcChain xmlns="http://schemas.openxmlformats.org/spreadsheetml/2006/main">
  <c r="C25" i="26" l="1"/>
  <c r="C18" i="25"/>
  <c r="C23" i="22"/>
  <c r="C26" i="22" l="1"/>
  <c r="D26" i="22"/>
  <c r="D23" i="22"/>
  <c r="D25" i="26" l="1"/>
  <c r="C21" i="25"/>
  <c r="B6" i="25"/>
  <c r="D18" i="25"/>
  <c r="C6" i="25" s="1"/>
  <c r="D28" i="25"/>
  <c r="C28" i="25"/>
  <c r="D29" i="25" l="1"/>
  <c r="C29" i="25"/>
  <c r="C30" i="26"/>
  <c r="C36" i="26"/>
  <c r="D30" i="26"/>
  <c r="D36" i="26" l="1"/>
  <c r="C8" i="26" s="1"/>
  <c r="C7" i="26"/>
  <c r="B7" i="26"/>
  <c r="C8" i="25"/>
  <c r="B6" i="26"/>
  <c r="B8" i="25"/>
  <c r="C7" i="25"/>
  <c r="B7" i="25" l="1"/>
  <c r="B9" i="25" s="1"/>
  <c r="D37" i="26"/>
  <c r="C37" i="26"/>
  <c r="C6" i="26"/>
  <c r="C9" i="26" s="1"/>
  <c r="D8" i="26" s="1"/>
  <c r="C30" i="22"/>
  <c r="B7" i="22"/>
  <c r="C7" i="22" l="1"/>
  <c r="C31" i="22"/>
  <c r="D6" i="26"/>
  <c r="D9" i="26"/>
  <c r="D7" i="26"/>
  <c r="D30" i="22" l="1"/>
  <c r="D31" i="22" s="1"/>
  <c r="B8" i="22"/>
  <c r="B6" i="22"/>
  <c r="C8" i="22" l="1"/>
  <c r="B9" i="22"/>
  <c r="C6" i="22"/>
  <c r="C9" i="22" l="1"/>
  <c r="D6" i="22" s="1"/>
  <c r="C9" i="25"/>
  <c r="D7" i="25" l="1"/>
  <c r="D6" i="25"/>
  <c r="D8" i="22"/>
  <c r="D9" i="22"/>
  <c r="D7" i="22"/>
  <c r="D8" i="25"/>
  <c r="D9" i="25"/>
  <c r="B8" i="26"/>
  <c r="B9" i="26" s="1"/>
</calcChain>
</file>

<file path=xl/sharedStrings.xml><?xml version="1.0" encoding="utf-8"?>
<sst xmlns="http://schemas.openxmlformats.org/spreadsheetml/2006/main" count="130" uniqueCount="73">
  <si>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</si>
  <si>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</si>
  <si>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</si>
  <si>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</si>
  <si>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</si>
  <si>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</si>
  <si>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</si>
  <si>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</si>
  <si>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</si>
  <si>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</si>
  <si>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</si>
  <si>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</si>
  <si>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</si>
  <si>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</si>
  <si>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</si>
  <si>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</si>
  <si>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</si>
  <si>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소계</t>
    <phoneticPr fontId="1" type="noConversion"/>
  </si>
  <si>
    <t>2021년 1월 구매사업국장 업무추진비 집행내역</t>
    <phoneticPr fontId="1" type="noConversion"/>
  </si>
  <si>
    <t>2021-01-05</t>
  </si>
  <si>
    <t>마스협회 업무협의</t>
  </si>
  <si>
    <t>혁신조달 T/F회의 협의</t>
  </si>
  <si>
    <t>2021-01-07</t>
  </si>
  <si>
    <t>업무협의(혁신조달과)</t>
  </si>
  <si>
    <t>업무협의(자재장비과)</t>
  </si>
  <si>
    <t>업무협의(구매총괄과)</t>
  </si>
  <si>
    <t>부서간 업무협의(운영지원과장,수출지원팀장,구매총괄과장)</t>
  </si>
  <si>
    <t>업무협의(긴급조달과 해체)</t>
  </si>
  <si>
    <t>2021-01-08</t>
  </si>
  <si>
    <t>2021-01-12</t>
  </si>
  <si>
    <t>2021-01-13</t>
  </si>
  <si>
    <t>2021-01-14</t>
  </si>
  <si>
    <t>2021-01-15</t>
  </si>
  <si>
    <t>전출직원격려</t>
  </si>
  <si>
    <t>2021-01-21</t>
  </si>
  <si>
    <t>2021-01-25</t>
  </si>
  <si>
    <t>2021-01-26</t>
  </si>
  <si>
    <t>공공수요발굴위원회의 협의</t>
  </si>
  <si>
    <t>2021-01-29</t>
  </si>
  <si>
    <t>2021년 2월 구매사업국장 업무추진비 집행내역</t>
    <phoneticPr fontId="1" type="noConversion"/>
  </si>
  <si>
    <t>2021년 3월 구매사업국장 업무추진비 집행내역</t>
    <phoneticPr fontId="1" type="noConversion"/>
  </si>
  <si>
    <t>혁신조달 업무협의</t>
  </si>
  <si>
    <t>업무협의</t>
  </si>
  <si>
    <t>혁신조달관련 업무협의</t>
  </si>
  <si>
    <t>2021-02-03</t>
  </si>
  <si>
    <t>2021-02-04</t>
  </si>
  <si>
    <t>2021-02-23</t>
  </si>
  <si>
    <t>직원격려</t>
  </si>
  <si>
    <t>전입직원 격려</t>
  </si>
  <si>
    <t>2021-02-18</t>
  </si>
  <si>
    <t>2021-02-22</t>
  </si>
  <si>
    <t>영화동호회원 격려</t>
  </si>
  <si>
    <t>2021-02-25</t>
  </si>
  <si>
    <t>2021-02-26</t>
  </si>
  <si>
    <t>전입직원 격려(구매총괄과)</t>
  </si>
  <si>
    <t>2021-03-02</t>
  </si>
  <si>
    <t>국방물자 업무협의(국방물자혁신과)</t>
  </si>
  <si>
    <t>마스전문위원 의견수렴(3인)</t>
  </si>
  <si>
    <t>마스전문위원 의견수렴(2인)</t>
  </si>
  <si>
    <t>2021-03-03</t>
  </si>
  <si>
    <t>2021-03-04</t>
  </si>
  <si>
    <t>2021-03-08</t>
  </si>
  <si>
    <t>직원격려(국방조달지원과)</t>
  </si>
  <si>
    <t>2021-03-09</t>
  </si>
  <si>
    <t>혁신성장 Big3 회의참석 협의(노헌주)</t>
  </si>
  <si>
    <t>업무협의(수출지원팀장 등)</t>
  </si>
  <si>
    <t>2021-03-10</t>
  </si>
  <si>
    <t>2021-03-11</t>
  </si>
  <si>
    <t>전입직원격려 및 업무협의(혁신조달과)</t>
  </si>
  <si>
    <t>2021-03-16</t>
  </si>
  <si>
    <t>2021-03-19</t>
  </si>
  <si>
    <t>부서간 업무협의</t>
  </si>
  <si>
    <t>2021-03-23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</si>
</sst>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13" sqref="G13"/>
    </sheetView>
  </sheetViews>
  <sheetFormatPr defaultRowHeight="16.5" x14ac:dyDescent="0.3"/>
  <cols>
    <col min="1" max="1" width="32.75" customWidth="1"/>
    <col min="2" max="2" width="16.375" style="22" bestFit="1" customWidth="1"/>
    <col min="3" max="3" width="43.875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30" t="s">
        <v>18</v>
      </c>
      <c r="B1" s="30"/>
      <c r="C1" s="30"/>
      <c r="D1" s="30"/>
      <c r="H1"/>
    </row>
    <row r="2" spans="1:8" ht="34.9" customHeight="1" x14ac:dyDescent="0.3">
      <c r="H2"/>
    </row>
    <row r="3" spans="1:8" s="3" customFormat="1" ht="34.9" customHeight="1" x14ac:dyDescent="0.3">
      <c r="A3" s="2" t="s">
        <v>1</v>
      </c>
      <c r="B3" s="12"/>
    </row>
    <row r="4" spans="1:8" s="3" customFormat="1" ht="34.9" customHeight="1" x14ac:dyDescent="0.3">
      <c r="B4" s="12"/>
      <c r="C4" s="4"/>
      <c r="D4" s="4" t="s">
        <v>2</v>
      </c>
    </row>
    <row r="5" spans="1:8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8" s="8" customFormat="1" ht="34.9" customHeight="1" x14ac:dyDescent="0.3">
      <c r="A6" s="26" t="s">
        <v>7</v>
      </c>
      <c r="B6" s="18">
        <f t="shared" ref="B6" si="0">C23</f>
        <v>8</v>
      </c>
      <c r="C6" s="15">
        <f>D23</f>
        <v>726000</v>
      </c>
      <c r="D6" s="7">
        <f>C6/$C$9</f>
        <v>0.708984375</v>
      </c>
    </row>
    <row r="7" spans="1:8" s="8" customFormat="1" ht="34.9" customHeight="1" x14ac:dyDescent="0.3">
      <c r="A7" s="26" t="s">
        <v>14</v>
      </c>
      <c r="B7" s="18">
        <f>C26</f>
        <v>0</v>
      </c>
      <c r="C7" s="15">
        <f>D26</f>
        <v>0</v>
      </c>
      <c r="D7" s="7">
        <f>C7/$C$9</f>
        <v>0</v>
      </c>
    </row>
    <row r="8" spans="1:8" s="8" customFormat="1" ht="34.9" customHeight="1" x14ac:dyDescent="0.3">
      <c r="A8" s="26" t="s">
        <v>13</v>
      </c>
      <c r="B8" s="18">
        <f>C30</f>
        <v>3</v>
      </c>
      <c r="C8" s="15">
        <f>$D$30</f>
        <v>298000</v>
      </c>
      <c r="D8" s="7">
        <f>C8/$C$9</f>
        <v>0.291015625</v>
      </c>
    </row>
    <row r="9" spans="1:8" s="8" customFormat="1" ht="34.9" customHeight="1" x14ac:dyDescent="0.3">
      <c r="A9" s="5" t="s">
        <v>8</v>
      </c>
      <c r="B9" s="19">
        <f>B6+B7+B8</f>
        <v>11</v>
      </c>
      <c r="C9" s="20">
        <f>SUM(C6:C8)</f>
        <v>1024000</v>
      </c>
      <c r="D9" s="21">
        <f>C9/$C$9</f>
        <v>1</v>
      </c>
    </row>
    <row r="10" spans="1:8" s="8" customFormat="1" ht="34.9" customHeight="1" x14ac:dyDescent="0.3">
      <c r="B10" s="6"/>
    </row>
    <row r="11" spans="1:8" s="3" customFormat="1" ht="34.9" customHeight="1" x14ac:dyDescent="0.3">
      <c r="A11" s="2" t="s">
        <v>9</v>
      </c>
      <c r="B11" s="12"/>
      <c r="D11" s="9"/>
    </row>
    <row r="12" spans="1:8" s="8" customFormat="1" ht="34.9" customHeight="1" x14ac:dyDescent="0.3">
      <c r="B12" s="6"/>
      <c r="C12" s="4"/>
      <c r="D12" s="4" t="s">
        <v>2</v>
      </c>
    </row>
    <row r="13" spans="1:8" s="12" customFormat="1" ht="34.9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8" s="12" customFormat="1" ht="34.9" customHeight="1" x14ac:dyDescent="0.3">
      <c r="A14" s="31" t="s">
        <v>7</v>
      </c>
      <c r="B14" s="23" t="s">
        <v>19</v>
      </c>
      <c r="C14" s="38" t="s">
        <v>20</v>
      </c>
      <c r="D14" s="17">
        <v>65000</v>
      </c>
      <c r="E14" s="11"/>
    </row>
    <row r="15" spans="1:8" s="12" customFormat="1" ht="34.9" customHeight="1" x14ac:dyDescent="0.3">
      <c r="A15" s="32"/>
      <c r="B15" s="23" t="s">
        <v>22</v>
      </c>
      <c r="C15" s="38" t="s">
        <v>21</v>
      </c>
      <c r="D15" s="17">
        <v>67000</v>
      </c>
      <c r="E15" s="11"/>
    </row>
    <row r="16" spans="1:8" s="12" customFormat="1" ht="34.9" customHeight="1" x14ac:dyDescent="0.3">
      <c r="A16" s="32"/>
      <c r="B16" s="23" t="s">
        <v>28</v>
      </c>
      <c r="C16" s="38" t="s">
        <v>23</v>
      </c>
      <c r="D16" s="17">
        <v>65000</v>
      </c>
      <c r="E16" s="11"/>
    </row>
    <row r="17" spans="1:5" s="12" customFormat="1" ht="34.9" customHeight="1" x14ac:dyDescent="0.3">
      <c r="A17" s="32"/>
      <c r="B17" s="23" t="s">
        <v>29</v>
      </c>
      <c r="C17" s="38" t="s">
        <v>24</v>
      </c>
      <c r="D17" s="17">
        <v>120000</v>
      </c>
      <c r="E17" s="11"/>
    </row>
    <row r="18" spans="1:5" s="12" customFormat="1" ht="34.9" customHeight="1" x14ac:dyDescent="0.3">
      <c r="A18" s="32"/>
      <c r="B18" s="23" t="s">
        <v>30</v>
      </c>
      <c r="C18" s="38" t="s">
        <v>25</v>
      </c>
      <c r="D18" s="17">
        <v>40000</v>
      </c>
      <c r="E18" s="11"/>
    </row>
    <row r="19" spans="1:5" s="12" customFormat="1" ht="34.9" customHeight="1" x14ac:dyDescent="0.3">
      <c r="A19" s="32"/>
      <c r="B19" s="23" t="s">
        <v>31</v>
      </c>
      <c r="C19" s="38" t="s">
        <v>26</v>
      </c>
      <c r="D19" s="17">
        <v>170000</v>
      </c>
      <c r="E19" s="11"/>
    </row>
    <row r="20" spans="1:5" s="12" customFormat="1" ht="34.9" customHeight="1" x14ac:dyDescent="0.3">
      <c r="A20" s="32"/>
      <c r="B20" s="23" t="s">
        <v>32</v>
      </c>
      <c r="C20" s="38" t="s">
        <v>27</v>
      </c>
      <c r="D20" s="17">
        <v>97000</v>
      </c>
      <c r="E20" s="11"/>
    </row>
    <row r="21" spans="1:5" s="12" customFormat="1" ht="34.9" customHeight="1" x14ac:dyDescent="0.3">
      <c r="A21" s="32"/>
      <c r="B21" s="23" t="s">
        <v>38</v>
      </c>
      <c r="C21" s="38" t="s">
        <v>37</v>
      </c>
      <c r="D21" s="17">
        <v>102000</v>
      </c>
      <c r="E21" s="11"/>
    </row>
    <row r="22" spans="1:5" s="12" customFormat="1" ht="34.9" customHeight="1" x14ac:dyDescent="0.3">
      <c r="A22" s="32"/>
      <c r="B22" s="23"/>
      <c r="C22" s="27"/>
      <c r="D22" s="25"/>
      <c r="E22" s="11"/>
    </row>
    <row r="23" spans="1:5" s="8" customFormat="1" ht="34.9" customHeight="1" x14ac:dyDescent="0.3">
      <c r="A23" s="33"/>
      <c r="B23" s="10" t="s">
        <v>12</v>
      </c>
      <c r="C23" s="14">
        <f>COUNTA(C14:C22)</f>
        <v>8</v>
      </c>
      <c r="D23" s="15">
        <f>SUM(D14:D22)</f>
        <v>726000</v>
      </c>
    </row>
    <row r="24" spans="1:5" s="8" customFormat="1" ht="34.9" customHeight="1" x14ac:dyDescent="0.3">
      <c r="A24" s="31" t="s">
        <v>14</v>
      </c>
      <c r="B24" s="23"/>
      <c r="C24" s="23"/>
      <c r="D24" s="17"/>
      <c r="E24" s="13"/>
    </row>
    <row r="25" spans="1:5" s="8" customFormat="1" ht="46.5" customHeight="1" x14ac:dyDescent="0.3">
      <c r="A25" s="32"/>
      <c r="B25" s="23"/>
      <c r="C25" s="23"/>
      <c r="D25" s="17"/>
      <c r="E25" s="13"/>
    </row>
    <row r="26" spans="1:5" s="8" customFormat="1" ht="34.9" customHeight="1" x14ac:dyDescent="0.3">
      <c r="A26" s="34"/>
      <c r="B26" s="10" t="s">
        <v>12</v>
      </c>
      <c r="C26" s="14">
        <f>COUNTA(C24:C25)</f>
        <v>0</v>
      </c>
      <c r="D26" s="15">
        <f>SUM(D24:D25)</f>
        <v>0</v>
      </c>
      <c r="E26" s="13"/>
    </row>
    <row r="27" spans="1:5" s="8" customFormat="1" ht="34.9" customHeight="1" x14ac:dyDescent="0.3">
      <c r="A27" s="31" t="s">
        <v>13</v>
      </c>
      <c r="B27" s="23" t="s">
        <v>34</v>
      </c>
      <c r="C27" s="38" t="s">
        <v>33</v>
      </c>
      <c r="D27" s="17">
        <v>112000</v>
      </c>
      <c r="E27" s="13"/>
    </row>
    <row r="28" spans="1:5" s="8" customFormat="1" ht="34.9" customHeight="1" x14ac:dyDescent="0.3">
      <c r="A28" s="32"/>
      <c r="B28" s="23" t="s">
        <v>35</v>
      </c>
      <c r="C28" s="38" t="s">
        <v>33</v>
      </c>
      <c r="D28" s="17">
        <v>117000</v>
      </c>
      <c r="E28" s="13"/>
    </row>
    <row r="29" spans="1:5" s="8" customFormat="1" ht="34.9" customHeight="1" x14ac:dyDescent="0.3">
      <c r="A29" s="32"/>
      <c r="B29" s="23" t="s">
        <v>36</v>
      </c>
      <c r="C29" s="38" t="s">
        <v>33</v>
      </c>
      <c r="D29" s="17">
        <v>69000</v>
      </c>
      <c r="E29" s="13"/>
    </row>
    <row r="30" spans="1:5" s="8" customFormat="1" ht="34.9" customHeight="1" x14ac:dyDescent="0.3">
      <c r="A30" s="34"/>
      <c r="B30" s="10" t="s">
        <v>12</v>
      </c>
      <c r="C30" s="14">
        <f>COUNTA(C27:C29)</f>
        <v>3</v>
      </c>
      <c r="D30" s="15">
        <f>SUM(D27:D29)</f>
        <v>298000</v>
      </c>
      <c r="E30" s="13"/>
    </row>
    <row r="31" spans="1:5" s="8" customFormat="1" ht="34.9" customHeight="1" x14ac:dyDescent="0.3">
      <c r="A31" s="5" t="s">
        <v>8</v>
      </c>
      <c r="B31" s="10"/>
      <c r="C31" s="14">
        <f>C23+C26+C30</f>
        <v>11</v>
      </c>
      <c r="D31" s="16">
        <f>D23+D26+D30</f>
        <v>1024000</v>
      </c>
    </row>
  </sheetData>
  <mergeCells count="4">
    <mergeCell ref="A1:D1"/>
    <mergeCell ref="A14:A23"/>
    <mergeCell ref="A27:A30"/>
    <mergeCell ref="A24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2" workbookViewId="0">
      <selection activeCell="C26" sqref="C26"/>
    </sheetView>
  </sheetViews>
  <sheetFormatPr defaultRowHeight="16.5" x14ac:dyDescent="0.3"/>
  <cols>
    <col min="1" max="1" width="32.75" customWidth="1"/>
    <col min="2" max="2" width="16.375" style="22" bestFit="1" customWidth="1"/>
    <col min="3" max="3" width="34.625" customWidth="1"/>
    <col min="4" max="4" width="15.875" customWidth="1"/>
    <col min="5" max="5" width="4.875" customWidth="1"/>
  </cols>
  <sheetData>
    <row r="1" spans="1:5" ht="31.5" x14ac:dyDescent="0.3">
      <c r="A1" s="30" t="s">
        <v>39</v>
      </c>
      <c r="B1" s="30"/>
      <c r="C1" s="30"/>
      <c r="D1" s="30"/>
    </row>
    <row r="2" spans="1:5" ht="34.9" customHeight="1" x14ac:dyDescent="0.3"/>
    <row r="3" spans="1:5" s="3" customFormat="1" ht="34.9" customHeight="1" x14ac:dyDescent="0.3">
      <c r="A3" s="2" t="s">
        <v>1</v>
      </c>
      <c r="B3" s="12"/>
    </row>
    <row r="4" spans="1:5" s="3" customFormat="1" ht="34.9" customHeight="1" x14ac:dyDescent="0.3">
      <c r="B4" s="12"/>
      <c r="C4" s="4"/>
      <c r="D4" s="4" t="s">
        <v>2</v>
      </c>
    </row>
    <row r="5" spans="1:5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5" s="8" customFormat="1" ht="34.9" customHeight="1" x14ac:dyDescent="0.3">
      <c r="A6" s="26" t="s">
        <v>7</v>
      </c>
      <c r="B6" s="18">
        <f>C18</f>
        <v>4</v>
      </c>
      <c r="C6" s="15">
        <f>D18</f>
        <v>377000</v>
      </c>
      <c r="D6" s="7">
        <f>C6/$C$9</f>
        <v>0.46543209876543212</v>
      </c>
    </row>
    <row r="7" spans="1:5" s="8" customFormat="1" ht="34.9" customHeight="1" x14ac:dyDescent="0.3">
      <c r="A7" s="26" t="s">
        <v>14</v>
      </c>
      <c r="B7" s="18">
        <f>C21</f>
        <v>0</v>
      </c>
      <c r="C7" s="15">
        <f>D21</f>
        <v>0</v>
      </c>
      <c r="D7" s="7">
        <f>C7/$C$9</f>
        <v>0</v>
      </c>
    </row>
    <row r="8" spans="1:5" s="8" customFormat="1" ht="34.9" customHeight="1" x14ac:dyDescent="0.3">
      <c r="A8" s="26" t="s">
        <v>13</v>
      </c>
      <c r="B8" s="18">
        <f>C28</f>
        <v>4</v>
      </c>
      <c r="C8" s="15">
        <f>$D$28</f>
        <v>433000</v>
      </c>
      <c r="D8" s="7">
        <f>C8/$C$9</f>
        <v>0.53456790123456788</v>
      </c>
    </row>
    <row r="9" spans="1:5" s="8" customFormat="1" ht="34.9" customHeight="1" x14ac:dyDescent="0.3">
      <c r="A9" s="5" t="s">
        <v>8</v>
      </c>
      <c r="B9" s="19">
        <f>B6+B7+B8</f>
        <v>8</v>
      </c>
      <c r="C9" s="20">
        <f>SUM(C6:C8)</f>
        <v>810000</v>
      </c>
      <c r="D9" s="21">
        <f>C9/$C$9</f>
        <v>1</v>
      </c>
    </row>
    <row r="10" spans="1:5" s="3" customFormat="1" ht="34.9" customHeight="1" x14ac:dyDescent="0.3">
      <c r="A10" s="2" t="s">
        <v>9</v>
      </c>
      <c r="B10" s="12"/>
      <c r="D10" s="9"/>
    </row>
    <row r="11" spans="1:5" s="8" customFormat="1" ht="34.9" customHeight="1" x14ac:dyDescent="0.3">
      <c r="B11" s="6"/>
      <c r="C11" s="4"/>
      <c r="D11" s="4" t="s">
        <v>2</v>
      </c>
    </row>
    <row r="12" spans="1:5" s="12" customFormat="1" ht="34.9" customHeight="1" x14ac:dyDescent="0.3">
      <c r="A12" s="5" t="s">
        <v>10</v>
      </c>
      <c r="B12" s="10" t="s">
        <v>0</v>
      </c>
      <c r="C12" s="5" t="s">
        <v>11</v>
      </c>
      <c r="D12" s="10" t="s">
        <v>5</v>
      </c>
      <c r="E12" s="11"/>
    </row>
    <row r="13" spans="1:5" s="12" customFormat="1" ht="34.9" customHeight="1" x14ac:dyDescent="0.3">
      <c r="A13" s="31" t="s">
        <v>16</v>
      </c>
      <c r="B13" s="23" t="s">
        <v>44</v>
      </c>
      <c r="C13" s="38" t="s">
        <v>41</v>
      </c>
      <c r="D13" s="17">
        <v>203000</v>
      </c>
      <c r="E13" s="11"/>
    </row>
    <row r="14" spans="1:5" s="8" customFormat="1" ht="34.9" customHeight="1" x14ac:dyDescent="0.3">
      <c r="A14" s="32"/>
      <c r="B14" s="23" t="s">
        <v>44</v>
      </c>
      <c r="C14" s="38" t="s">
        <v>41</v>
      </c>
      <c r="D14" s="17">
        <v>45000</v>
      </c>
    </row>
    <row r="15" spans="1:5" s="8" customFormat="1" ht="34.9" customHeight="1" x14ac:dyDescent="0.3">
      <c r="A15" s="32"/>
      <c r="B15" s="23" t="s">
        <v>45</v>
      </c>
      <c r="C15" s="38" t="s">
        <v>42</v>
      </c>
      <c r="D15" s="17">
        <v>60000</v>
      </c>
    </row>
    <row r="16" spans="1:5" s="8" customFormat="1" ht="34.9" customHeight="1" x14ac:dyDescent="0.3">
      <c r="A16" s="32"/>
      <c r="B16" s="23" t="s">
        <v>46</v>
      </c>
      <c r="C16" s="38" t="s">
        <v>43</v>
      </c>
      <c r="D16" s="17">
        <v>69000</v>
      </c>
    </row>
    <row r="17" spans="1:5" s="8" customFormat="1" ht="34.9" customHeight="1" x14ac:dyDescent="0.3">
      <c r="A17" s="32"/>
      <c r="B17" s="23"/>
      <c r="C17" s="28"/>
      <c r="D17" s="17"/>
      <c r="E17" s="13"/>
    </row>
    <row r="18" spans="1:5" s="8" customFormat="1" ht="34.9" customHeight="1" x14ac:dyDescent="0.3">
      <c r="A18" s="34"/>
      <c r="B18" s="29" t="s">
        <v>17</v>
      </c>
      <c r="C18" s="14">
        <f>COUNTA(C13:C17)</f>
        <v>4</v>
      </c>
      <c r="D18" s="17">
        <f>SUM(D13:D17)</f>
        <v>377000</v>
      </c>
      <c r="E18" s="13"/>
    </row>
    <row r="19" spans="1:5" s="8" customFormat="1" ht="34.9" customHeight="1" x14ac:dyDescent="0.3">
      <c r="A19" s="32" t="s">
        <v>14</v>
      </c>
      <c r="B19" s="23"/>
      <c r="C19" s="28"/>
      <c r="D19" s="17"/>
      <c r="E19" s="13"/>
    </row>
    <row r="20" spans="1:5" s="8" customFormat="1" ht="34.9" customHeight="1" x14ac:dyDescent="0.3">
      <c r="A20" s="32"/>
      <c r="B20" s="23"/>
      <c r="C20" s="28"/>
      <c r="D20" s="17"/>
      <c r="E20" s="13"/>
    </row>
    <row r="21" spans="1:5" s="8" customFormat="1" ht="34.9" customHeight="1" x14ac:dyDescent="0.3">
      <c r="A21" s="34"/>
      <c r="B21" s="29" t="s">
        <v>17</v>
      </c>
      <c r="C21" s="14">
        <f>COUNTA(C19:C20)</f>
        <v>0</v>
      </c>
      <c r="D21" s="17"/>
    </row>
    <row r="22" spans="1:5" ht="35.1" customHeight="1" x14ac:dyDescent="0.3">
      <c r="A22" s="31" t="s">
        <v>13</v>
      </c>
      <c r="B22" s="23" t="s">
        <v>49</v>
      </c>
      <c r="C22" s="38" t="s">
        <v>47</v>
      </c>
      <c r="D22" s="17">
        <v>116000</v>
      </c>
    </row>
    <row r="23" spans="1:5" ht="35.1" customHeight="1" x14ac:dyDescent="0.3">
      <c r="A23" s="32"/>
      <c r="B23" s="23" t="s">
        <v>50</v>
      </c>
      <c r="C23" s="38" t="s">
        <v>48</v>
      </c>
      <c r="D23" s="17">
        <v>120000</v>
      </c>
    </row>
    <row r="24" spans="1:5" ht="35.1" customHeight="1" x14ac:dyDescent="0.3">
      <c r="A24" s="32"/>
      <c r="B24" s="23" t="s">
        <v>52</v>
      </c>
      <c r="C24" s="38" t="s">
        <v>51</v>
      </c>
      <c r="D24" s="17">
        <v>97000</v>
      </c>
    </row>
    <row r="25" spans="1:5" ht="35.1" customHeight="1" x14ac:dyDescent="0.3">
      <c r="A25" s="32"/>
      <c r="B25" s="23" t="s">
        <v>53</v>
      </c>
      <c r="C25" s="38" t="s">
        <v>48</v>
      </c>
      <c r="D25" s="17">
        <v>100000</v>
      </c>
    </row>
    <row r="26" spans="1:5" ht="35.1" customHeight="1" x14ac:dyDescent="0.3">
      <c r="A26" s="32"/>
      <c r="B26" s="23"/>
      <c r="C26" s="23"/>
      <c r="D26" s="25"/>
    </row>
    <row r="27" spans="1:5" ht="35.1" customHeight="1" x14ac:dyDescent="0.3">
      <c r="A27" s="32"/>
      <c r="B27" s="23"/>
      <c r="C27" s="23"/>
      <c r="D27" s="25"/>
    </row>
    <row r="28" spans="1:5" ht="35.1" customHeight="1" x14ac:dyDescent="0.3">
      <c r="A28" s="34"/>
      <c r="B28" s="10" t="s">
        <v>12</v>
      </c>
      <c r="C28" s="14">
        <f>COUNTA(C22:C27)</f>
        <v>4</v>
      </c>
      <c r="D28" s="15">
        <f>SUM(D22:D27)</f>
        <v>433000</v>
      </c>
    </row>
    <row r="29" spans="1:5" ht="35.1" customHeight="1" x14ac:dyDescent="0.3">
      <c r="A29" s="5" t="s">
        <v>8</v>
      </c>
      <c r="B29" s="10"/>
      <c r="C29" s="14">
        <f>C18+C21+C28</f>
        <v>8</v>
      </c>
      <c r="D29" s="16">
        <f>D18+D21+D28</f>
        <v>810000</v>
      </c>
    </row>
  </sheetData>
  <mergeCells count="4">
    <mergeCell ref="A22:A28"/>
    <mergeCell ref="A19:A21"/>
    <mergeCell ref="A1:D1"/>
    <mergeCell ref="A13:A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12" sqref="H12"/>
    </sheetView>
  </sheetViews>
  <sheetFormatPr defaultRowHeight="16.5" x14ac:dyDescent="0.3"/>
  <cols>
    <col min="1" max="1" width="32.75" customWidth="1"/>
    <col min="2" max="2" width="16.375" style="22" bestFit="1" customWidth="1"/>
    <col min="3" max="3" width="37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30" t="s">
        <v>40</v>
      </c>
      <c r="B1" s="30"/>
      <c r="C1" s="30"/>
      <c r="D1" s="30"/>
      <c r="H1"/>
    </row>
    <row r="2" spans="1:8" ht="34.9" customHeight="1" x14ac:dyDescent="0.3">
      <c r="H2"/>
    </row>
    <row r="3" spans="1:8" s="3" customFormat="1" ht="34.9" customHeight="1" x14ac:dyDescent="0.3">
      <c r="A3" s="2" t="s">
        <v>1</v>
      </c>
      <c r="B3" s="12"/>
    </row>
    <row r="4" spans="1:8" s="3" customFormat="1" ht="34.9" customHeight="1" x14ac:dyDescent="0.3">
      <c r="B4" s="12"/>
      <c r="C4" s="4"/>
      <c r="D4" s="4" t="s">
        <v>2</v>
      </c>
    </row>
    <row r="5" spans="1:8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</row>
    <row r="6" spans="1:8" s="8" customFormat="1" ht="34.9" customHeight="1" x14ac:dyDescent="0.3">
      <c r="A6" s="26" t="s">
        <v>7</v>
      </c>
      <c r="B6" s="18">
        <f t="shared" ref="B6" si="0">C25</f>
        <v>7</v>
      </c>
      <c r="C6" s="15">
        <f>D25</f>
        <v>806000</v>
      </c>
      <c r="D6" s="7">
        <f>C6/$C$9</f>
        <v>0.73406193078324222</v>
      </c>
    </row>
    <row r="7" spans="1:8" s="8" customFormat="1" ht="34.9" customHeight="1" x14ac:dyDescent="0.3">
      <c r="A7" s="26" t="s">
        <v>14</v>
      </c>
      <c r="B7" s="18">
        <f>C30</f>
        <v>0</v>
      </c>
      <c r="C7" s="15">
        <f>D30</f>
        <v>0</v>
      </c>
      <c r="D7" s="7">
        <f>C7/$C$9</f>
        <v>0</v>
      </c>
    </row>
    <row r="8" spans="1:8" s="8" customFormat="1" ht="34.9" customHeight="1" x14ac:dyDescent="0.3">
      <c r="A8" s="26" t="s">
        <v>13</v>
      </c>
      <c r="B8" s="18">
        <f>C36</f>
        <v>3</v>
      </c>
      <c r="C8" s="15">
        <f>$D$36</f>
        <v>292000</v>
      </c>
      <c r="D8" s="7">
        <f>C8/$C$9</f>
        <v>0.26593806921675772</v>
      </c>
    </row>
    <row r="9" spans="1:8" s="8" customFormat="1" ht="34.9" customHeight="1" x14ac:dyDescent="0.3">
      <c r="A9" s="5" t="s">
        <v>8</v>
      </c>
      <c r="B9" s="19">
        <f>B6+B7+B8</f>
        <v>10</v>
      </c>
      <c r="C9" s="20">
        <f>SUM(C6:C8)</f>
        <v>1098000</v>
      </c>
      <c r="D9" s="21">
        <f>C9/$C$9</f>
        <v>1</v>
      </c>
    </row>
    <row r="10" spans="1:8" s="8" customFormat="1" ht="34.9" customHeight="1" x14ac:dyDescent="0.3">
      <c r="B10" s="6"/>
    </row>
    <row r="11" spans="1:8" s="3" customFormat="1" ht="34.9" customHeight="1" x14ac:dyDescent="0.3">
      <c r="A11" s="2" t="s">
        <v>9</v>
      </c>
      <c r="B11" s="12"/>
      <c r="D11" s="9"/>
    </row>
    <row r="12" spans="1:8" s="8" customFormat="1" ht="34.9" customHeight="1" x14ac:dyDescent="0.3">
      <c r="B12" s="6"/>
      <c r="C12" s="4"/>
      <c r="D12" s="4" t="s">
        <v>2</v>
      </c>
    </row>
    <row r="13" spans="1:8" s="12" customFormat="1" ht="34.9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</row>
    <row r="14" spans="1:8" s="12" customFormat="1" ht="34.9" customHeight="1" x14ac:dyDescent="0.3">
      <c r="A14" s="31" t="s">
        <v>7</v>
      </c>
      <c r="B14" s="23" t="s">
        <v>59</v>
      </c>
      <c r="C14" s="38" t="s">
        <v>56</v>
      </c>
      <c r="D14" s="17">
        <v>170000</v>
      </c>
      <c r="E14" s="11"/>
    </row>
    <row r="15" spans="1:8" s="12" customFormat="1" ht="34.9" customHeight="1" x14ac:dyDescent="0.3">
      <c r="A15" s="32"/>
      <c r="B15" s="23" t="s">
        <v>60</v>
      </c>
      <c r="C15" s="38" t="s">
        <v>57</v>
      </c>
      <c r="D15" s="17">
        <v>98000</v>
      </c>
      <c r="E15" s="11"/>
    </row>
    <row r="16" spans="1:8" s="12" customFormat="1" ht="34.9" customHeight="1" x14ac:dyDescent="0.3">
      <c r="A16" s="32"/>
      <c r="B16" s="23" t="s">
        <v>61</v>
      </c>
      <c r="C16" s="38" t="s">
        <v>58</v>
      </c>
      <c r="D16" s="17">
        <v>74000</v>
      </c>
      <c r="E16" s="11"/>
    </row>
    <row r="17" spans="1:5" s="8" customFormat="1" ht="34.9" customHeight="1" x14ac:dyDescent="0.3">
      <c r="A17" s="32"/>
      <c r="B17" s="23" t="s">
        <v>66</v>
      </c>
      <c r="C17" s="38" t="s">
        <v>64</v>
      </c>
      <c r="D17" s="17">
        <v>36000</v>
      </c>
      <c r="E17" s="13"/>
    </row>
    <row r="18" spans="1:5" s="8" customFormat="1" ht="34.9" customHeight="1" x14ac:dyDescent="0.3">
      <c r="A18" s="32"/>
      <c r="B18" s="23" t="s">
        <v>67</v>
      </c>
      <c r="C18" s="38" t="s">
        <v>65</v>
      </c>
      <c r="D18" s="17">
        <v>130000</v>
      </c>
      <c r="E18" s="13"/>
    </row>
    <row r="19" spans="1:5" s="8" customFormat="1" ht="34.9" customHeight="1" x14ac:dyDescent="0.3">
      <c r="A19" s="32"/>
      <c r="B19" s="23" t="s">
        <v>69</v>
      </c>
      <c r="C19" s="38" t="s">
        <v>68</v>
      </c>
      <c r="D19" s="17">
        <v>112000</v>
      </c>
      <c r="E19" s="13"/>
    </row>
    <row r="20" spans="1:5" s="8" customFormat="1" ht="34.9" customHeight="1" x14ac:dyDescent="0.3">
      <c r="A20" s="32"/>
      <c r="B20" s="23" t="s">
        <v>72</v>
      </c>
      <c r="C20" s="38" t="s">
        <v>71</v>
      </c>
      <c r="D20" s="17">
        <v>186000</v>
      </c>
      <c r="E20" s="13"/>
    </row>
    <row r="21" spans="1:5" s="8" customFormat="1" ht="34.9" customHeight="1" x14ac:dyDescent="0.3">
      <c r="A21" s="32"/>
      <c r="B21" s="23"/>
      <c r="C21" s="23"/>
      <c r="D21" s="17"/>
      <c r="E21" s="13"/>
    </row>
    <row r="22" spans="1:5" s="8" customFormat="1" ht="34.9" customHeight="1" x14ac:dyDescent="0.3">
      <c r="A22" s="32"/>
      <c r="B22" s="23"/>
      <c r="C22" s="28"/>
      <c r="D22" s="17"/>
      <c r="E22" s="13"/>
    </row>
    <row r="23" spans="1:5" s="8" customFormat="1" ht="34.9" customHeight="1" x14ac:dyDescent="0.3">
      <c r="A23" s="32"/>
      <c r="B23" s="23"/>
      <c r="C23" s="28"/>
      <c r="D23" s="17"/>
      <c r="E23" s="13"/>
    </row>
    <row r="24" spans="1:5" s="8" customFormat="1" ht="34.9" customHeight="1" x14ac:dyDescent="0.3">
      <c r="A24" s="32"/>
      <c r="B24" s="23"/>
      <c r="C24" s="28"/>
      <c r="D24" s="17"/>
      <c r="E24" s="13"/>
    </row>
    <row r="25" spans="1:5" s="8" customFormat="1" ht="34.9" customHeight="1" x14ac:dyDescent="0.3">
      <c r="A25" s="33"/>
      <c r="B25" s="10" t="s">
        <v>12</v>
      </c>
      <c r="C25" s="14">
        <f>COUNTA(C14:C24)</f>
        <v>7</v>
      </c>
      <c r="D25" s="15">
        <f>SUM(D14:D24)</f>
        <v>806000</v>
      </c>
      <c r="E25" s="13"/>
    </row>
    <row r="26" spans="1:5" s="8" customFormat="1" ht="34.9" customHeight="1" x14ac:dyDescent="0.3">
      <c r="A26" s="35" t="s">
        <v>15</v>
      </c>
      <c r="B26" s="23"/>
      <c r="C26" s="23"/>
      <c r="D26" s="17"/>
      <c r="E26" s="13"/>
    </row>
    <row r="27" spans="1:5" s="8" customFormat="1" ht="34.9" customHeight="1" x14ac:dyDescent="0.3">
      <c r="A27" s="36"/>
      <c r="B27" s="23"/>
      <c r="C27" s="23"/>
      <c r="D27" s="17"/>
      <c r="E27" s="13"/>
    </row>
    <row r="28" spans="1:5" s="8" customFormat="1" ht="34.9" customHeight="1" x14ac:dyDescent="0.3">
      <c r="A28" s="36"/>
      <c r="B28" s="23"/>
      <c r="C28" s="23"/>
      <c r="D28" s="17"/>
      <c r="E28" s="13"/>
    </row>
    <row r="29" spans="1:5" s="8" customFormat="1" ht="34.9" customHeight="1" x14ac:dyDescent="0.3">
      <c r="A29" s="36"/>
      <c r="B29" s="23"/>
      <c r="C29" s="23"/>
      <c r="D29" s="17"/>
      <c r="E29" s="13"/>
    </row>
    <row r="30" spans="1:5" s="8" customFormat="1" ht="34.9" customHeight="1" x14ac:dyDescent="0.3">
      <c r="A30" s="37"/>
      <c r="B30" s="10" t="s">
        <v>12</v>
      </c>
      <c r="C30" s="14">
        <f>COUNTA(C26:C29)</f>
        <v>0</v>
      </c>
      <c r="D30" s="15">
        <f>SUM(D26:D29)</f>
        <v>0</v>
      </c>
      <c r="E30" s="13"/>
    </row>
    <row r="31" spans="1:5" s="8" customFormat="1" ht="34.9" customHeight="1" x14ac:dyDescent="0.3">
      <c r="A31" s="31" t="s">
        <v>13</v>
      </c>
      <c r="B31" s="23" t="s">
        <v>55</v>
      </c>
      <c r="C31" s="38" t="s">
        <v>54</v>
      </c>
      <c r="D31" s="17">
        <v>92000</v>
      </c>
      <c r="E31" s="13"/>
    </row>
    <row r="32" spans="1:5" s="8" customFormat="1" ht="34.9" customHeight="1" x14ac:dyDescent="0.3">
      <c r="A32" s="32"/>
      <c r="B32" s="23" t="s">
        <v>63</v>
      </c>
      <c r="C32" s="38" t="s">
        <v>62</v>
      </c>
      <c r="D32" s="17">
        <v>100000</v>
      </c>
      <c r="E32" s="13"/>
    </row>
    <row r="33" spans="1:5" s="8" customFormat="1" ht="34.9" customHeight="1" x14ac:dyDescent="0.3">
      <c r="A33" s="32"/>
      <c r="B33" s="23" t="s">
        <v>70</v>
      </c>
      <c r="C33" s="38" t="s">
        <v>48</v>
      </c>
      <c r="D33" s="17">
        <v>100000</v>
      </c>
      <c r="E33" s="13"/>
    </row>
    <row r="34" spans="1:5" ht="35.1" customHeight="1" x14ac:dyDescent="0.3">
      <c r="A34" s="32"/>
      <c r="B34" s="23"/>
      <c r="C34" s="23"/>
      <c r="D34" s="17"/>
    </row>
    <row r="35" spans="1:5" ht="35.1" customHeight="1" x14ac:dyDescent="0.3">
      <c r="A35" s="32"/>
      <c r="B35" s="23"/>
      <c r="C35" s="23"/>
      <c r="D35" s="24"/>
    </row>
    <row r="36" spans="1:5" ht="35.1" customHeight="1" x14ac:dyDescent="0.3">
      <c r="A36" s="34"/>
      <c r="B36" s="10" t="s">
        <v>12</v>
      </c>
      <c r="C36" s="14">
        <f>COUNTA(C31:C35)</f>
        <v>3</v>
      </c>
      <c r="D36" s="15">
        <f>SUM(D31:D35)</f>
        <v>292000</v>
      </c>
    </row>
    <row r="37" spans="1:5" ht="35.1" customHeight="1" x14ac:dyDescent="0.3">
      <c r="A37" s="5" t="s">
        <v>8</v>
      </c>
      <c r="B37" s="10"/>
      <c r="C37" s="14">
        <f>C25+C30+C36</f>
        <v>10</v>
      </c>
      <c r="D37" s="16">
        <f>D25+D30+D36</f>
        <v>1098000</v>
      </c>
    </row>
  </sheetData>
  <mergeCells count="4">
    <mergeCell ref="A31:A36"/>
    <mergeCell ref="A1:D1"/>
    <mergeCell ref="A26:A30"/>
    <mergeCell ref="A14:A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2019-01-18T05:19:46Z</cp:lastPrinted>
  <dcterms:created xsi:type="dcterms:W3CDTF">2013-05-28T05:50:50Z</dcterms:created>
  <dcterms:modified xsi:type="dcterms:W3CDTF">2021-04-19T06:10:38Z</dcterms:modified>
</cp:coreProperties>
</file>